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clagos\Desktop\NAM 2024\"/>
    </mc:Choice>
  </mc:AlternateContent>
  <xr:revisionPtr revIDLastSave="0" documentId="13_ncr:1_{88A6F452-23F0-442F-8684-02BE972EE777}" xr6:coauthVersionLast="47" xr6:coauthVersionMax="47" xr10:uidLastSave="{00000000-0000-0000-0000-000000000000}"/>
  <bookViews>
    <workbookView xWindow="-120" yWindow="-120" windowWidth="20730" windowHeight="11160" tabRatio="735" xr2:uid="{00000000-000D-0000-FFFF-FFFF00000000}"/>
  </bookViews>
  <sheets>
    <sheet name="ANTECEDENTES" sheetId="29" r:id="rId1"/>
    <sheet name="DETALLE GASTOS" sheetId="30" r:id="rId2"/>
    <sheet name="REITEMIZACIONES SIA" sheetId="2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30" l="1"/>
  <c r="H42" i="30"/>
  <c r="H41" i="30"/>
  <c r="H40" i="30"/>
  <c r="H39" i="30"/>
  <c r="H38" i="30"/>
  <c r="H37" i="30"/>
  <c r="H30" i="30"/>
  <c r="H29" i="30"/>
  <c r="H28" i="30"/>
  <c r="H27" i="30"/>
  <c r="G21" i="30"/>
  <c r="G20" i="30"/>
  <c r="G19" i="30"/>
  <c r="G18" i="30"/>
  <c r="H11" i="30"/>
  <c r="H10" i="30"/>
  <c r="H9" i="30"/>
  <c r="H8" i="30"/>
  <c r="B14" i="22"/>
  <c r="H44" i="30"/>
  <c r="G38" i="30"/>
  <c r="G39" i="30"/>
  <c r="G40" i="30"/>
  <c r="G41" i="30"/>
  <c r="G42" i="30"/>
  <c r="G43" i="30"/>
  <c r="G37" i="30"/>
  <c r="G44" i="30" s="1"/>
  <c r="G28" i="30"/>
  <c r="G29" i="30"/>
  <c r="G30" i="30"/>
  <c r="H31" i="30"/>
  <c r="G27" i="30"/>
  <c r="G31" i="30" s="1"/>
  <c r="H19" i="30"/>
  <c r="H20" i="30"/>
  <c r="H21" i="30"/>
  <c r="H18" i="30"/>
  <c r="H22" i="30" s="1"/>
  <c r="G22" i="30"/>
  <c r="G10" i="30"/>
  <c r="G11" i="30"/>
  <c r="G8" i="30" l="1"/>
  <c r="H12" i="30"/>
  <c r="B49" i="30" s="1"/>
  <c r="C47" i="22"/>
  <c r="B47" i="22"/>
  <c r="C36" i="22"/>
  <c r="B36" i="22"/>
  <c r="C25" i="22"/>
  <c r="B25" i="22"/>
  <c r="C14" i="22"/>
  <c r="B51" i="30" l="1"/>
  <c r="B50" i="30"/>
  <c r="D25" i="22"/>
  <c r="G9" i="30"/>
  <c r="G12" i="30" l="1"/>
  <c r="D47" i="22"/>
  <c r="B52" i="30"/>
  <c r="D36" i="22"/>
  <c r="D14" i="22"/>
  <c r="C49" i="30" l="1"/>
  <c r="C50" i="30"/>
  <c r="C57" i="30"/>
  <c r="E57" i="30" s="1"/>
  <c r="D49" i="30"/>
  <c r="D50" i="30"/>
  <c r="C58" i="30"/>
  <c r="E58" i="30" s="1"/>
  <c r="C56" i="30"/>
  <c r="E56" i="30" s="1"/>
  <c r="C11" i="29"/>
  <c r="D11" i="29" s="1"/>
</calcChain>
</file>

<file path=xl/sharedStrings.xml><?xml version="1.0" encoding="utf-8"?>
<sst xmlns="http://schemas.openxmlformats.org/spreadsheetml/2006/main" count="190" uniqueCount="71">
  <si>
    <t>PLANILLA DE COSTOS PROYECTOS SIA (SUBDIRECCIÓN DE INVESTIGACIÓN APLICADA [EX FONDEF]) Concurso NAM2024</t>
  </si>
  <si>
    <t>IDENTIFICACIÓN</t>
  </si>
  <si>
    <t>DETALLE</t>
  </si>
  <si>
    <t>Para postular sólo debe completar las hojas: ANTECEDENTES y DETALLE DE GASTOS</t>
  </si>
  <si>
    <t xml:space="preserve">CODIGO PROYECTO (ID) </t>
  </si>
  <si>
    <t>PLAZO EN MESES</t>
  </si>
  <si>
    <t>DIRECTOR(A)</t>
  </si>
  <si>
    <t xml:space="preserve">BENEFICIARIA </t>
  </si>
  <si>
    <t>COLABORADORAS(opcional)</t>
  </si>
  <si>
    <t>PRESUPUESTOS</t>
  </si>
  <si>
    <t>SEGÚN PLATAFORMA</t>
  </si>
  <si>
    <t>SEGÚN PLANILLA DE COSTOS</t>
  </si>
  <si>
    <r>
      <rPr>
        <b/>
        <sz val="10"/>
        <color rgb="FFFF0000"/>
        <rFont val="Calibri"/>
      </rPr>
      <t xml:space="preserve">Revise cuidadosamente que los montos ingresados en plataforma de postulación </t>
    </r>
    <r>
      <rPr>
        <b/>
        <sz val="10"/>
        <color rgb="FF000000"/>
        <rFont val="Calibri"/>
      </rPr>
      <t>correspondan con lo declarado en este documento</t>
    </r>
    <r>
      <rPr>
        <b/>
        <sz val="10"/>
        <color rgb="FFFF0000"/>
        <rFont val="Calibri"/>
      </rPr>
      <t>. No pueden haber diferencias.</t>
    </r>
  </si>
  <si>
    <t>PRESUPUESTO APORTE ANID</t>
  </si>
  <si>
    <t>PERSONAL CONTRATADO EXCLUSIVAMENTE PARA EL PROYECTO</t>
  </si>
  <si>
    <t>NOMBRE</t>
  </si>
  <si>
    <t>CARGO</t>
  </si>
  <si>
    <t>ENTIDAD A LA QUE SE VINCULA PARA EFECTOS DEL PROYECTO</t>
  </si>
  <si>
    <t>HORAS DE TRABAJO AL MES</t>
  </si>
  <si>
    <t>MONTO MENSUAL</t>
  </si>
  <si>
    <t>MESES QUE TRABAJARÁ</t>
  </si>
  <si>
    <t>COSTO TOTAL</t>
  </si>
  <si>
    <t>ANID</t>
  </si>
  <si>
    <t>-</t>
  </si>
  <si>
    <t>PERSONAL PREEXISTENTE CON PAGO ADICIONAL (ex-incentivo)</t>
  </si>
  <si>
    <r>
      <t xml:space="preserve">HORAS DE TRABAJO AL MES
</t>
    </r>
    <r>
      <rPr>
        <sz val="10"/>
        <color rgb="FFFF0000"/>
        <rFont val="Calibri"/>
        <family val="2"/>
        <scheme val="minor"/>
      </rPr>
      <t>Mínimo 36</t>
    </r>
  </si>
  <si>
    <t>MONTO MENSUAL A PAGAR CON SUBSIDIO ANID</t>
  </si>
  <si>
    <t>EQUIPOS</t>
  </si>
  <si>
    <t>JUSTIFICACIÓN</t>
  </si>
  <si>
    <t>OBJETIVO ASOCIADO</t>
  </si>
  <si>
    <t>CANTIDAD</t>
  </si>
  <si>
    <t>VALOR COMPRA</t>
  </si>
  <si>
    <t>VALOR ARRIENDO TOTAL</t>
  </si>
  <si>
    <t>GASTOS DE OPERACIÓN</t>
  </si>
  <si>
    <t>INSTITUCIÓN</t>
  </si>
  <si>
    <t>DESCRIPCIÓN</t>
  </si>
  <si>
    <t>VALOR TOTAL COMPRA</t>
  </si>
  <si>
    <t>Gastos generales</t>
  </si>
  <si>
    <t>Subcontratos (una línea por subcontrato)</t>
  </si>
  <si>
    <t>Pasaje Internacional (una línea por viaje de diferente destino)</t>
  </si>
  <si>
    <t>Pasaje Nacional (una línea por viaje de diferente destino)</t>
  </si>
  <si>
    <t>Viático Internacional (una línea por viático de diferente destino)</t>
  </si>
  <si>
    <t>Viático Nacional(una línea por viático de diferente destino)</t>
  </si>
  <si>
    <t>COSTO TOTAL DEL PROYECTO</t>
  </si>
  <si>
    <t>ÍTEM</t>
  </si>
  <si>
    <t>PERSONAL</t>
  </si>
  <si>
    <t>G. OPERACIÓN</t>
  </si>
  <si>
    <t>TOTAL</t>
  </si>
  <si>
    <t>PORCENTAJES SEGÚN BASES</t>
  </si>
  <si>
    <t>PORCENTAJE</t>
  </si>
  <si>
    <t>MONTO</t>
  </si>
  <si>
    <t>Máximo ANID</t>
  </si>
  <si>
    <t>Máximo PERSONAL</t>
  </si>
  <si>
    <t>Máximo EQUIPOS</t>
  </si>
  <si>
    <t>SOLO REQUERIDO PARA LOS PROYECTOS QUE RESULTEN ADJUDICADOS. AL MOMENTO DE LA POSTULACION NO REQUIERE COMPLETAR ESTA SECCIÓN.</t>
  </si>
  <si>
    <t>HISTORIAL REITEMIZACIONES: En esta hoja deben quedar reflejadas todas la reitemizaciones realizadas por el proyecto al presupuesto del subsidio de la ANID con su respectiva justificación. 
El proyecto puede programar estás reitemizaciones con una periodicidad de seis meses.</t>
  </si>
  <si>
    <t>MODIFICACIÓN PRESUPUESTARIA 1</t>
  </si>
  <si>
    <t>FECHA</t>
  </si>
  <si>
    <t>00-00-0000</t>
  </si>
  <si>
    <t>INSTITUCIÓN FINANCIADORA</t>
  </si>
  <si>
    <t>INSTITUCIÓN EJECUTORA</t>
  </si>
  <si>
    <t>(indique el nombre de la beneficiaria asociada a este presupuesto)</t>
  </si>
  <si>
    <t>ITEM</t>
  </si>
  <si>
    <t>PRESUPUESTO ACTUAL</t>
  </si>
  <si>
    <t>PRESUPUESTO MODIFICADO</t>
  </si>
  <si>
    <t>JUSTIFICACIÓN DE LA REITEMIZACIÓN</t>
  </si>
  <si>
    <t>GASTOS EN PERSONAL</t>
  </si>
  <si>
    <t>TOTALES</t>
  </si>
  <si>
    <t>MODIFICACIÓN PRESUPUESTARIA 2</t>
  </si>
  <si>
    <t>MODIFICACIÓN PRESUPUESTARIA 3</t>
  </si>
  <si>
    <t>MODIFICACIÓN PRESUPUESTARIA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</si>
</sst>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 #,##0.00\ _P_t_s_-;\-* #,##0.00\ _P_t_s_-;_-* &quot;-&quot;??\ _P_t_s_-;_-@_-"/>
    <numFmt numFmtId="166" formatCode="0.000%"/>
  </numFmts>
  <fonts count="10" x14ac:knownFonts="1">
    <font>
      <sz val="10"/>
      <name val="Arial"/>
    </font>
    <font>
      <sz val="10"/>
      <name val="Arial"/>
      <family val="2"/>
    </font>
    <font>
      <sz val="10"/>
      <name val="Arial"/>
      <family val="2"/>
    </font>
    <font>
      <b/>
      <sz val="1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color rgb="FF0070C0"/>
      <name val="Calibri"/>
      <family val="2"/>
      <scheme val="minor"/>
    </font>
    <font>
      <b/>
      <sz val="10"/>
      <color rgb="FFFF0000"/>
      <name val="Calibri"/>
    </font>
    <font>
      <b/>
      <sz val="10"/>
      <color rgb="FF000000"/>
      <name val="Calibri"/>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5"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3" fillId="0" borderId="4" xfId="0" applyFont="1" applyBorder="1" applyAlignment="1">
      <alignment horizontal="center" vertical="center" wrapText="1"/>
    </xf>
    <xf numFmtId="0" fontId="4" fillId="0" borderId="13" xfId="0" applyFont="1" applyBorder="1" applyAlignment="1">
      <alignment horizontal="left" vertical="center" wrapText="1"/>
    </xf>
    <xf numFmtId="3" fontId="4" fillId="0" borderId="14" xfId="0" applyNumberFormat="1" applyFont="1" applyBorder="1" applyAlignment="1">
      <alignment horizontal="right" vertical="center" wrapText="1"/>
    </xf>
    <xf numFmtId="3" fontId="4" fillId="0" borderId="15" xfId="0" applyNumberFormat="1" applyFont="1" applyBorder="1" applyAlignment="1">
      <alignment horizontal="right" vertical="center" wrapText="1"/>
    </xf>
    <xf numFmtId="0" fontId="4" fillId="0" borderId="7" xfId="0" applyFont="1" applyBorder="1" applyAlignment="1">
      <alignment vertical="center" wrapText="1"/>
    </xf>
    <xf numFmtId="0" fontId="4" fillId="0" borderId="16" xfId="0" applyFont="1" applyBorder="1" applyAlignment="1">
      <alignment horizontal="left" vertical="center" wrapText="1"/>
    </xf>
    <xf numFmtId="3" fontId="4" fillId="0" borderId="17" xfId="0"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0" fontId="4" fillId="0" borderId="8" xfId="0" applyFont="1" applyBorder="1" applyAlignment="1">
      <alignment vertical="center" wrapText="1"/>
    </xf>
    <xf numFmtId="0" fontId="3" fillId="0" borderId="19" xfId="0" applyFont="1" applyBorder="1" applyAlignment="1">
      <alignment horizontal="left" vertical="center" wrapText="1"/>
    </xf>
    <xf numFmtId="3" fontId="3" fillId="0" borderId="20"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0" fontId="4" fillId="0" borderId="9" xfId="0" applyFont="1" applyBorder="1" applyAlignment="1">
      <alignment vertical="center" wrapText="1"/>
    </xf>
    <xf numFmtId="0" fontId="3" fillId="0" borderId="0" xfId="0" applyFont="1" applyAlignment="1">
      <alignment horizontal="left" vertical="center" wrapText="1"/>
    </xf>
    <xf numFmtId="3" fontId="3" fillId="0" borderId="0" xfId="0" applyNumberFormat="1" applyFont="1" applyAlignment="1">
      <alignment horizontal="right" vertical="center" wrapText="1"/>
    </xf>
    <xf numFmtId="0" fontId="4" fillId="0" borderId="0" xfId="0" applyFont="1" applyAlignment="1">
      <alignment vertical="center" wrapText="1"/>
    </xf>
    <xf numFmtId="3" fontId="4" fillId="0" borderId="0" xfId="0" applyNumberFormat="1" applyFont="1" applyAlignment="1">
      <alignment vertical="center"/>
    </xf>
    <xf numFmtId="3" fontId="4" fillId="6" borderId="1" xfId="0" applyNumberFormat="1" applyFont="1" applyFill="1" applyBorder="1" applyAlignment="1">
      <alignment horizontal="center" vertical="center" wrapText="1"/>
    </xf>
    <xf numFmtId="3" fontId="4" fillId="0" borderId="0" xfId="0" applyNumberFormat="1" applyFont="1" applyAlignment="1">
      <alignment horizontal="center" vertical="center" wrapText="1"/>
    </xf>
    <xf numFmtId="3" fontId="4" fillId="0" borderId="1" xfId="0" applyNumberFormat="1" applyFont="1" applyBorder="1" applyAlignment="1">
      <alignment vertical="center"/>
    </xf>
    <xf numFmtId="3" fontId="4" fillId="4" borderId="1" xfId="0" applyNumberFormat="1" applyFont="1" applyFill="1" applyBorder="1" applyAlignment="1">
      <alignment horizontal="center" vertical="center" wrapText="1"/>
    </xf>
    <xf numFmtId="3" fontId="4" fillId="4" borderId="1" xfId="0" applyNumberFormat="1" applyFont="1" applyFill="1" applyBorder="1" applyAlignment="1">
      <alignment vertical="center"/>
    </xf>
    <xf numFmtId="3" fontId="4" fillId="0" borderId="2" xfId="0" applyNumberFormat="1" applyFont="1" applyBorder="1" applyAlignment="1">
      <alignment vertical="center"/>
    </xf>
    <xf numFmtId="9" fontId="4" fillId="0" borderId="1" xfId="4" applyFont="1" applyBorder="1" applyAlignment="1">
      <alignment horizontal="center" vertical="center"/>
    </xf>
    <xf numFmtId="0" fontId="4" fillId="0" borderId="1" xfId="0" applyFont="1" applyBorder="1"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3" fontId="7" fillId="6" borderId="1" xfId="0" applyNumberFormat="1" applyFont="1" applyFill="1" applyBorder="1" applyAlignment="1">
      <alignment horizontal="center" vertical="center" wrapText="1"/>
    </xf>
    <xf numFmtId="3" fontId="4" fillId="0" borderId="1" xfId="0" applyNumberFormat="1" applyFont="1" applyBorder="1" applyAlignment="1">
      <alignment horizontal="right" vertical="center"/>
    </xf>
    <xf numFmtId="0" fontId="6" fillId="0" borderId="0" xfId="0" applyFont="1" applyAlignment="1">
      <alignment vertical="center" wrapText="1"/>
    </xf>
    <xf numFmtId="0" fontId="4" fillId="0" borderId="2" xfId="0" applyFont="1" applyBorder="1" applyAlignment="1">
      <alignment vertical="center"/>
    </xf>
    <xf numFmtId="166" fontId="4" fillId="0" borderId="0" xfId="4" applyNumberFormat="1" applyFont="1" applyAlignment="1">
      <alignment horizontal="center" vertical="center"/>
    </xf>
    <xf numFmtId="166" fontId="4" fillId="0" borderId="1" xfId="4" applyNumberFormat="1" applyFont="1" applyBorder="1" applyAlignment="1">
      <alignment horizontal="center" vertical="center"/>
    </xf>
    <xf numFmtId="3" fontId="3" fillId="7" borderId="1" xfId="0" applyNumberFormat="1" applyFont="1" applyFill="1" applyBorder="1" applyAlignment="1">
      <alignment horizontal="center" vertical="center"/>
    </xf>
    <xf numFmtId="3" fontId="4" fillId="0" borderId="0" xfId="0" applyNumberFormat="1" applyFont="1" applyAlignment="1">
      <alignment horizontal="left" vertical="center"/>
    </xf>
    <xf numFmtId="3" fontId="4" fillId="0" borderId="1" xfId="0" applyNumberFormat="1" applyFont="1" applyBorder="1" applyAlignment="1">
      <alignment horizontal="left"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3" fontId="3" fillId="7" borderId="2" xfId="0" applyNumberFormat="1" applyFont="1" applyFill="1" applyBorder="1" applyAlignment="1">
      <alignment horizontal="left" vertical="center"/>
    </xf>
    <xf numFmtId="3" fontId="3" fillId="7" borderId="3" xfId="0" applyNumberFormat="1" applyFont="1" applyFill="1" applyBorder="1" applyAlignment="1">
      <alignment horizontal="left" vertical="center"/>
    </xf>
    <xf numFmtId="3" fontId="4" fillId="0" borderId="0" xfId="0" applyNumberFormat="1" applyFont="1" applyAlignment="1">
      <alignment horizontal="left" vertical="center"/>
    </xf>
    <xf numFmtId="3" fontId="3" fillId="6" borderId="10" xfId="0" applyNumberFormat="1" applyFont="1" applyFill="1" applyBorder="1" applyAlignment="1">
      <alignment horizontal="left" vertical="center"/>
    </xf>
    <xf numFmtId="3" fontId="3" fillId="6" borderId="11" xfId="0" applyNumberFormat="1" applyFont="1" applyFill="1" applyBorder="1" applyAlignment="1">
      <alignment horizontal="left" vertical="center"/>
    </xf>
    <xf numFmtId="3" fontId="3" fillId="6" borderId="12" xfId="0" applyNumberFormat="1" applyFont="1" applyFill="1" applyBorder="1" applyAlignment="1">
      <alignment horizontal="left" vertical="center"/>
    </xf>
    <xf numFmtId="3" fontId="3" fillId="4" borderId="10" xfId="0" applyNumberFormat="1" applyFont="1" applyFill="1" applyBorder="1" applyAlignment="1">
      <alignment horizontal="left" vertical="center"/>
    </xf>
    <xf numFmtId="3" fontId="3" fillId="4" borderId="11" xfId="0" applyNumberFormat="1" applyFont="1" applyFill="1" applyBorder="1" applyAlignment="1">
      <alignment horizontal="left" vertical="center"/>
    </xf>
    <xf numFmtId="3" fontId="3" fillId="4" borderId="12" xfId="0" applyNumberFormat="1" applyFont="1" applyFill="1" applyBorder="1" applyAlignment="1">
      <alignment horizontal="left" vertical="center"/>
    </xf>
    <xf numFmtId="0" fontId="6" fillId="0" borderId="0" xfId="0" applyFont="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cellXfs>
  <cellStyles count="6">
    <cellStyle name="Millares 2" xfId="1" xr:uid="{00000000-0005-0000-0000-000000000000}"/>
    <cellStyle name="Moneda 2" xfId="2" xr:uid="{00000000-0005-0000-0000-000001000000}"/>
    <cellStyle name="Normal" xfId="0" builtinId="0"/>
    <cellStyle name="Normal 2" xfId="3" xr:uid="{00000000-0005-0000-0000-000003000000}"/>
    <cellStyle name="Porcentaje" xfId="4" builtinId="5"/>
    <cellStyle name="Porcentaje 2" xfId="5" xr:uid="{00000000-0005-0000-0000-000004000000}"/>
  </cellStyles>
  <dxfs count="20">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38101</xdr:colOff>
      <xdr:row>13</xdr:row>
      <xdr:rowOff>47625</xdr:rowOff>
    </xdr:from>
    <xdr:to>
      <xdr:col>9</xdr:col>
      <xdr:colOff>676275</xdr:colOff>
      <xdr:row>46</xdr:row>
      <xdr:rowOff>38100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101" y="2314575"/>
          <a:ext cx="11429999" cy="56483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solidFill>
                <a:srgbClr val="FF0000"/>
              </a:solidFill>
            </a:rPr>
            <a:t>INDICACIONES IMPORTANTES</a:t>
          </a: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1. </a:t>
          </a:r>
          <a:r>
            <a:rPr lang="es-CL" sz="1100">
              <a:solidFill>
                <a:schemeClr val="dk1"/>
              </a:solidFill>
              <a:effectLst/>
              <a:latin typeface="+mn-lt"/>
              <a:ea typeface="+mn-ea"/>
              <a:cs typeface="+mn-cs"/>
            </a:rPr>
            <a:t>Esta planilla debe ser completada en pesos $. Ponga atención al ingresar la información desde la plataforma de postulación</a:t>
          </a:r>
          <a:r>
            <a:rPr lang="es-CL" sz="1100" baseline="0">
              <a:solidFill>
                <a:schemeClr val="dk1"/>
              </a:solidFill>
              <a:effectLst/>
              <a:latin typeface="+mn-lt"/>
              <a:ea typeface="+mn-ea"/>
              <a:cs typeface="+mn-cs"/>
            </a:rPr>
            <a:t>, pues en ellas los montos se expresan en miles de pesos (M$).</a:t>
          </a:r>
          <a:endParaRPr lang="es-CL">
            <a:effectLst/>
          </a:endParaRPr>
        </a:p>
        <a:p>
          <a:endParaRPr lang="es-CL" sz="1100"/>
        </a:p>
        <a:p>
          <a:r>
            <a:rPr lang="es-CL" sz="1100"/>
            <a:t>2. El subsidio máximo a solicitar a la ANID será de hasta $41.400.000.- (cuarenta</a:t>
          </a:r>
          <a:r>
            <a:rPr lang="es-CL" sz="1100" baseline="0"/>
            <a:t> y un millones cuatrocientos</a:t>
          </a:r>
          <a:r>
            <a:rPr lang="es-CL" sz="1100"/>
            <a:t> mil pesos). </a:t>
          </a:r>
        </a:p>
        <a:p>
          <a:endParaRPr lang="es-CL" sz="1100"/>
        </a:p>
        <a:p>
          <a:pPr marL="0" marR="0" lvl="0" indent="0" defTabSz="914400" eaLnBrk="1" fontAlgn="auto" latinLnBrk="0" hangingPunct="1">
            <a:lnSpc>
              <a:spcPct val="100000"/>
            </a:lnSpc>
            <a:spcBef>
              <a:spcPts val="0"/>
            </a:spcBef>
            <a:spcAft>
              <a:spcPts val="0"/>
            </a:spcAft>
            <a:buClrTx/>
            <a:buSzTx/>
            <a:buFontTx/>
            <a:buNone/>
            <a:tabLst/>
            <a:defRPr/>
          </a:pPr>
          <a:r>
            <a:rPr lang="es-CL" sz="1100"/>
            <a:t>3. </a:t>
          </a:r>
          <a:r>
            <a:rPr lang="es-CL" sz="1100" b="0" i="0">
              <a:solidFill>
                <a:schemeClr val="dk1"/>
              </a:solidFill>
              <a:effectLst/>
              <a:latin typeface="+mn-lt"/>
              <a:ea typeface="+mn-ea"/>
              <a:cs typeface="+mn-cs"/>
            </a:rPr>
            <a:t>Se podrá reconocer un pago adicional al sueldo base en caso de personal preexistente con una dedicación mínima de 36hrs/mes y por un monto máximo mensual a pagar por persona de $300.000 bruto. En</a:t>
          </a:r>
          <a:r>
            <a:rPr lang="es-CL" sz="1100" b="0" i="0" baseline="0">
              <a:solidFill>
                <a:schemeClr val="dk1"/>
              </a:solidFill>
              <a:effectLst/>
              <a:latin typeface="+mn-lt"/>
              <a:ea typeface="+mn-ea"/>
              <a:cs typeface="+mn-cs"/>
            </a:rPr>
            <a:t> el itém gasto en personal </a:t>
          </a:r>
          <a:r>
            <a:rPr lang="es-CL" sz="1100" b="1" i="0" baseline="0">
              <a:solidFill>
                <a:schemeClr val="dk1"/>
              </a:solidFill>
              <a:effectLst/>
              <a:latin typeface="+mn-lt"/>
              <a:ea typeface="+mn-ea"/>
              <a:cs typeface="+mn-cs"/>
            </a:rPr>
            <a:t>máximo el 60% del subsidio solicitado</a:t>
          </a:r>
          <a:r>
            <a:rPr lang="es-CL" sz="1100" b="0" i="0" baseline="0">
              <a:solidFill>
                <a:schemeClr val="dk1"/>
              </a:solidFill>
              <a:effectLst/>
              <a:latin typeface="+mn-lt"/>
              <a:ea typeface="+mn-ea"/>
              <a:cs typeface="+mn-cs"/>
            </a:rPr>
            <a:t>.</a:t>
          </a:r>
          <a:endParaRPr lang="es-CL">
            <a:effectLst/>
          </a:endParaRP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4.</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Se recuerda</a:t>
          </a:r>
          <a:r>
            <a:rPr lang="es-CL" sz="1100" b="0" i="0" u="none" strike="noStrike" baseline="0">
              <a:solidFill>
                <a:schemeClr val="dk1"/>
              </a:solidFill>
              <a:effectLst/>
              <a:latin typeface="+mn-lt"/>
              <a:ea typeface="+mn-ea"/>
              <a:cs typeface="+mn-cs"/>
            </a:rPr>
            <a:t> que para el ítem equipamiento el </a:t>
          </a:r>
          <a:r>
            <a:rPr lang="es-CL" sz="1100" b="1" i="0" u="none" strike="noStrike" baseline="0">
              <a:solidFill>
                <a:schemeClr val="dk1"/>
              </a:solidFill>
              <a:effectLst/>
              <a:latin typeface="+mn-lt"/>
              <a:ea typeface="+mn-ea"/>
              <a:cs typeface="+mn-cs"/>
            </a:rPr>
            <a:t>máximo es el 30% del subsdio solicitado</a:t>
          </a:r>
          <a:r>
            <a:rPr lang="es-CL" sz="1100" b="0" i="0" u="none" strike="noStrike" baseline="0">
              <a:solidFill>
                <a:schemeClr val="dk1"/>
              </a:solidFill>
              <a:effectLst/>
              <a:latin typeface="+mn-lt"/>
              <a:ea typeface="+mn-ea"/>
              <a:cs typeface="+mn-cs"/>
            </a:rPr>
            <a:t>.</a:t>
          </a:r>
          <a:endParaRPr lang="es-CL"/>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5. Recuerde que un equipo es considerado como tal sólo en el caso que la entidad beneficiaria lo incluya en el inventario y asegure en la póliza de equipos.</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6. Recuerde que al momento de realizar gastos, se debe cumplir con los requerimientos establecidos en el convenio de subsidio del proyecto y en el  Instructivo General de Rendición de Cuentas.</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7. No se podrán comprar fungibles a las colaboradoras del proyecto.</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8. Ninguna tarea sustancial</a:t>
          </a:r>
          <a:r>
            <a:rPr lang="es-CL" sz="1100" b="0" i="0" u="none" strike="noStrike" baseline="0">
              <a:solidFill>
                <a:schemeClr val="dk1"/>
              </a:solidFill>
              <a:effectLst/>
              <a:latin typeface="+mn-lt"/>
              <a:ea typeface="+mn-ea"/>
              <a:cs typeface="+mn-cs"/>
            </a:rPr>
            <a:t> debe ser subcontratada ya que estas tareas deben ser realizadas por el mismo equipo del proyecto.</a:t>
          </a:r>
        </a:p>
        <a:p>
          <a:endParaRPr lang="es-CL" sz="1100" b="0" i="0" u="none" strike="noStrike" baseline="0">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9.</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No se podrán subcontratar servicios de las colaboradoras</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al proyecto.</a:t>
          </a:r>
          <a:r>
            <a:rPr lang="es-CL"/>
            <a:t> </a:t>
          </a:r>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10. Debe detallar</a:t>
          </a:r>
          <a:r>
            <a:rPr lang="es-CL" sz="1100" b="0" i="0" u="none" strike="noStrike" baseline="0">
              <a:solidFill>
                <a:schemeClr val="dk1"/>
              </a:solidFill>
              <a:effectLst/>
              <a:latin typeface="+mn-lt"/>
              <a:ea typeface="+mn-ea"/>
              <a:cs typeface="+mn-cs"/>
            </a:rPr>
            <a:t> </a:t>
          </a:r>
          <a:r>
            <a:rPr lang="es-CL" sz="1100" b="0" i="0" u="none" strike="noStrike">
              <a:solidFill>
                <a:schemeClr val="dk1"/>
              </a:solidFill>
              <a:effectLst/>
              <a:latin typeface="+mn-lt"/>
              <a:ea typeface="+mn-ea"/>
              <a:cs typeface="+mn-cs"/>
            </a:rPr>
            <a:t>el objetivo de cada viaje internacional y su relación con actividades de Investigación y Desarrollo o de Transferencia Tecnológica. Los montos diarios considerados para viáticos no deben exceder aquellos permitidos por la institución beneficiaria respectiva.</a:t>
          </a:r>
          <a:r>
            <a:rPr lang="es-CL"/>
            <a:t> </a:t>
          </a:r>
        </a:p>
        <a:p>
          <a:endParaRPr lang="es-CL"/>
        </a:p>
        <a:p>
          <a:r>
            <a:rPr lang="es-CL"/>
            <a:t>11. Debe incluir los gastos</a:t>
          </a:r>
          <a:r>
            <a:rPr lang="es-CL" baseline="0"/>
            <a:t> de pasajes y viáticos para asistir a la cumbre anual de Innovadores en Washington D.C. , o en el lugar que la Academia Nacional de Medicina de USA defina, para una persona del equipo</a:t>
          </a:r>
          <a:endParaRPr lang="es-CL"/>
        </a:p>
        <a:p>
          <a:endParaRPr lang="es-CL" sz="1100" b="0" i="0" u="none" strike="noStrike">
            <a:solidFill>
              <a:schemeClr val="dk1"/>
            </a:solidFill>
            <a:effectLst/>
            <a:latin typeface="+mn-lt"/>
            <a:ea typeface="+mn-ea"/>
            <a:cs typeface="+mn-cs"/>
          </a:endParaRPr>
        </a:p>
        <a:p>
          <a:r>
            <a:rPr lang="es-CL" sz="1100" b="0" i="0" u="none" strike="noStrike">
              <a:solidFill>
                <a:schemeClr val="dk1"/>
              </a:solidFill>
              <a:effectLst/>
              <a:latin typeface="+mn-lt"/>
              <a:ea typeface="+mn-ea"/>
              <a:cs typeface="+mn-cs"/>
            </a:rPr>
            <a:t>12. Recuerde que</a:t>
          </a:r>
          <a:r>
            <a:rPr lang="es-CL" sz="1100" b="0" i="0" u="none" strike="noStrike" baseline="0">
              <a:solidFill>
                <a:schemeClr val="dk1"/>
              </a:solidFill>
              <a:effectLst/>
              <a:latin typeface="+mn-lt"/>
              <a:ea typeface="+mn-ea"/>
              <a:cs typeface="+mn-cs"/>
            </a:rPr>
            <a:t> </a:t>
          </a:r>
          <a:r>
            <a:rPr lang="es-CL" sz="1100" b="0" i="0" baseline="0">
              <a:solidFill>
                <a:schemeClr val="dk1"/>
              </a:solidFill>
              <a:effectLst/>
              <a:latin typeface="+mn-lt"/>
              <a:ea typeface="+mn-ea"/>
              <a:cs typeface="+mn-cs"/>
            </a:rPr>
            <a:t>en este instrumento </a:t>
          </a:r>
          <a:r>
            <a:rPr lang="es-CL" sz="1100" b="0" i="0" u="none" strike="noStrike" baseline="0">
              <a:solidFill>
                <a:schemeClr val="dk1"/>
              </a:solidFill>
              <a:effectLst/>
              <a:latin typeface="+mn-lt"/>
              <a:ea typeface="+mn-ea"/>
              <a:cs typeface="+mn-cs"/>
            </a:rPr>
            <a:t>no existen financiamiento para l</a:t>
          </a:r>
          <a:r>
            <a:rPr lang="es-CL" sz="1100" b="0" i="0" u="none" strike="noStrike">
              <a:solidFill>
                <a:schemeClr val="dk1"/>
              </a:solidFill>
              <a:effectLst/>
              <a:latin typeface="+mn-lt"/>
              <a:ea typeface="+mn-ea"/>
              <a:cs typeface="+mn-cs"/>
            </a:rPr>
            <a:t>os</a:t>
          </a:r>
          <a:r>
            <a:rPr lang="es-CL" sz="1100" b="0" i="0" u="none" strike="noStrike" baseline="0">
              <a:solidFill>
                <a:schemeClr val="dk1"/>
              </a:solidFill>
              <a:effectLst/>
              <a:latin typeface="+mn-lt"/>
              <a:ea typeface="+mn-ea"/>
              <a:cs typeface="+mn-cs"/>
            </a:rPr>
            <a:t> gastos de administración indirectos (overhead o gastos de administración superior).</a:t>
          </a:r>
          <a:r>
            <a:rPr lang="es-CL" sz="1100" b="0" i="0" u="none" strike="noStrike">
              <a:solidFill>
                <a:schemeClr val="dk1"/>
              </a:solidFill>
              <a:effectLst/>
              <a:latin typeface="+mn-lt"/>
              <a:ea typeface="+mn-ea"/>
              <a:cs typeface="+mn-cs"/>
            </a:rPr>
            <a:t> </a:t>
          </a:r>
          <a:endParaRPr lang="es-CL"/>
        </a:p>
        <a:p>
          <a:endParaRPr lang="es-CL" sz="1100" b="0" i="0" u="none" strike="noStrik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A24" workbookViewId="0">
      <selection activeCell="K40" sqref="K40"/>
    </sheetView>
  </sheetViews>
  <sheetFormatPr baseColWidth="10" defaultColWidth="11.42578125" defaultRowHeight="12.75" x14ac:dyDescent="0.2"/>
  <cols>
    <col min="1" max="1" width="35.42578125" style="2" bestFit="1" customWidth="1"/>
    <col min="2" max="3" width="27.42578125" style="2" customWidth="1"/>
    <col min="4" max="4" width="14.42578125" style="2" customWidth="1"/>
    <col min="5" max="16384" width="11.42578125" style="2"/>
  </cols>
  <sheetData>
    <row r="1" spans="1:10" x14ac:dyDescent="0.2">
      <c r="A1" s="1" t="s">
        <v>0</v>
      </c>
      <c r="B1" s="1"/>
      <c r="C1" s="1"/>
      <c r="D1" s="1"/>
    </row>
    <row r="2" spans="1:10" ht="13.5" thickBot="1" x14ac:dyDescent="0.25"/>
    <row r="3" spans="1:10" x14ac:dyDescent="0.2">
      <c r="A3" s="31" t="s">
        <v>1</v>
      </c>
      <c r="B3" s="32" t="s">
        <v>2</v>
      </c>
      <c r="D3" s="42" t="s">
        <v>3</v>
      </c>
      <c r="E3" s="43"/>
      <c r="F3" s="44"/>
    </row>
    <row r="4" spans="1:10" x14ac:dyDescent="0.2">
      <c r="A4" s="30" t="s">
        <v>4</v>
      </c>
      <c r="B4" s="30"/>
      <c r="D4" s="45"/>
      <c r="E4" s="46"/>
      <c r="F4" s="47"/>
    </row>
    <row r="5" spans="1:10" x14ac:dyDescent="0.2">
      <c r="A5" s="30" t="s">
        <v>5</v>
      </c>
      <c r="B5" s="30"/>
      <c r="D5" s="45"/>
      <c r="E5" s="46"/>
      <c r="F5" s="47"/>
    </row>
    <row r="6" spans="1:10" x14ac:dyDescent="0.2">
      <c r="A6" s="30" t="s">
        <v>6</v>
      </c>
      <c r="B6" s="30"/>
      <c r="D6" s="45"/>
      <c r="E6" s="46"/>
      <c r="F6" s="47"/>
    </row>
    <row r="7" spans="1:10" ht="13.5" thickBot="1" x14ac:dyDescent="0.25">
      <c r="A7" s="30" t="s">
        <v>7</v>
      </c>
      <c r="B7" s="30"/>
      <c r="D7" s="48"/>
      <c r="E7" s="49"/>
      <c r="F7" s="50"/>
      <c r="G7" s="35"/>
      <c r="H7" s="35"/>
      <c r="I7" s="35"/>
      <c r="J7" s="35"/>
    </row>
    <row r="8" spans="1:10" x14ac:dyDescent="0.2">
      <c r="A8" s="30" t="s">
        <v>8</v>
      </c>
      <c r="B8" s="30"/>
    </row>
    <row r="9" spans="1:10" ht="13.5" thickBot="1" x14ac:dyDescent="0.25"/>
    <row r="10" spans="1:10" x14ac:dyDescent="0.2">
      <c r="A10" s="31" t="s">
        <v>9</v>
      </c>
      <c r="B10" s="32" t="s">
        <v>10</v>
      </c>
      <c r="C10" s="32" t="s">
        <v>11</v>
      </c>
      <c r="E10" s="51" t="s">
        <v>12</v>
      </c>
      <c r="F10" s="52"/>
      <c r="G10" s="52"/>
      <c r="H10" s="52"/>
      <c r="I10" s="52"/>
      <c r="J10" s="53"/>
    </row>
    <row r="11" spans="1:10" x14ac:dyDescent="0.2">
      <c r="A11" s="30" t="s">
        <v>13</v>
      </c>
      <c r="B11" s="28"/>
      <c r="C11" s="34">
        <f>'DETALLE GASTOS'!B52</f>
        <v>0</v>
      </c>
      <c r="D11" s="36" t="str">
        <f>IF(B11=C11,"Validado","Error")</f>
        <v>Validado</v>
      </c>
      <c r="E11" s="54"/>
      <c r="F11" s="55"/>
      <c r="G11" s="55"/>
      <c r="H11" s="55"/>
      <c r="I11" s="55"/>
      <c r="J11" s="56"/>
    </row>
    <row r="12" spans="1:10" ht="13.5" thickBot="1" x14ac:dyDescent="0.25">
      <c r="B12" s="22"/>
      <c r="E12" s="57"/>
      <c r="F12" s="58"/>
      <c r="G12" s="58"/>
      <c r="H12" s="58"/>
      <c r="I12" s="58"/>
      <c r="J12" s="59"/>
    </row>
    <row r="13" spans="1:10" x14ac:dyDescent="0.2">
      <c r="B13" s="22"/>
    </row>
  </sheetData>
  <mergeCells count="2">
    <mergeCell ref="D3:F7"/>
    <mergeCell ref="E10:J12"/>
  </mergeCells>
  <conditionalFormatting sqref="B5">
    <cfRule type="cellIs" dxfId="19" priority="1" operator="greaterThan">
      <formula>12</formula>
    </cfRule>
  </conditionalFormatting>
  <conditionalFormatting sqref="D11">
    <cfRule type="cellIs" dxfId="18" priority="2" operator="equal">
      <formula>"Error"</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8"/>
  <sheetViews>
    <sheetView topLeftCell="A44" workbookViewId="0">
      <selection activeCell="G48" sqref="G48"/>
    </sheetView>
  </sheetViews>
  <sheetFormatPr baseColWidth="10" defaultColWidth="11.42578125" defaultRowHeight="12.75" x14ac:dyDescent="0.2"/>
  <cols>
    <col min="1" max="1" width="27" style="22" customWidth="1"/>
    <col min="2" max="2" width="12.85546875" style="22" customWidth="1"/>
    <col min="3" max="3" width="14.85546875" style="22" customWidth="1"/>
    <col min="4" max="4" width="12" style="22" customWidth="1"/>
    <col min="5" max="5" width="12.7109375" style="22" customWidth="1"/>
    <col min="6" max="6" width="13.42578125" style="22" customWidth="1"/>
    <col min="7" max="7" width="11.7109375" style="22" bestFit="1" customWidth="1"/>
    <col min="8" max="8" width="11.42578125" style="22" customWidth="1"/>
    <col min="9" max="9" width="12.7109375" style="22" customWidth="1"/>
    <col min="10" max="10" width="12.85546875" style="22" customWidth="1"/>
    <col min="11" max="12" width="13.7109375" style="22" bestFit="1" customWidth="1"/>
    <col min="13" max="13" width="14.5703125" style="22" bestFit="1" customWidth="1"/>
    <col min="14" max="16" width="10.42578125" style="22" bestFit="1" customWidth="1"/>
    <col min="17" max="17" width="14.85546875" style="22" bestFit="1" customWidth="1"/>
    <col min="18" max="16384" width="11.42578125" style="22"/>
  </cols>
  <sheetData>
    <row r="1" spans="1:14" ht="12.75" customHeight="1" x14ac:dyDescent="0.2">
      <c r="A1" s="42" t="s">
        <v>3</v>
      </c>
      <c r="B1" s="43"/>
      <c r="C1" s="43"/>
      <c r="D1" s="44"/>
    </row>
    <row r="2" spans="1:14" x14ac:dyDescent="0.2">
      <c r="A2" s="45"/>
      <c r="B2" s="46"/>
      <c r="C2" s="46"/>
      <c r="D2" s="47"/>
    </row>
    <row r="3" spans="1:14" ht="13.5" thickBot="1" x14ac:dyDescent="0.25">
      <c r="A3" s="48"/>
      <c r="B3" s="49"/>
      <c r="C3" s="49"/>
      <c r="D3" s="50"/>
    </row>
    <row r="4" spans="1:14" ht="13.5" thickBot="1" x14ac:dyDescent="0.25"/>
    <row r="5" spans="1:14" x14ac:dyDescent="0.2">
      <c r="A5" s="63" t="s">
        <v>14</v>
      </c>
      <c r="B5" s="64"/>
      <c r="C5" s="64"/>
      <c r="D5" s="64"/>
      <c r="E5" s="64"/>
      <c r="F5" s="65"/>
    </row>
    <row r="7" spans="1:14" s="24" customFormat="1" ht="51" x14ac:dyDescent="0.2">
      <c r="A7" s="23" t="s">
        <v>15</v>
      </c>
      <c r="B7" s="23" t="s">
        <v>16</v>
      </c>
      <c r="C7" s="23" t="s">
        <v>17</v>
      </c>
      <c r="D7" s="23" t="s">
        <v>18</v>
      </c>
      <c r="E7" s="23" t="s">
        <v>19</v>
      </c>
      <c r="F7" s="23" t="s">
        <v>20</v>
      </c>
      <c r="G7" s="33" t="s">
        <v>21</v>
      </c>
      <c r="H7" s="26" t="s">
        <v>22</v>
      </c>
      <c r="I7" s="22"/>
      <c r="J7" s="22"/>
      <c r="K7" s="22"/>
      <c r="L7" s="22"/>
      <c r="M7" s="22"/>
      <c r="N7" s="22"/>
    </row>
    <row r="8" spans="1:14" x14ac:dyDescent="0.2">
      <c r="A8" s="25" t="s">
        <v>23</v>
      </c>
      <c r="B8" s="25" t="s">
        <v>23</v>
      </c>
      <c r="C8" s="25" t="s">
        <v>23</v>
      </c>
      <c r="D8" s="25"/>
      <c r="E8" s="25"/>
      <c r="F8" s="25"/>
      <c r="G8" s="25">
        <f>E8*F8</f>
        <v>0</v>
      </c>
      <c r="H8" s="25">
        <f>E8*F8</f>
        <v>0</v>
      </c>
    </row>
    <row r="9" spans="1:14" x14ac:dyDescent="0.2">
      <c r="A9" s="25" t="s">
        <v>23</v>
      </c>
      <c r="B9" s="25" t="s">
        <v>23</v>
      </c>
      <c r="C9" s="25" t="s">
        <v>23</v>
      </c>
      <c r="D9" s="25"/>
      <c r="E9" s="25"/>
      <c r="F9" s="25"/>
      <c r="G9" s="25">
        <f t="shared" ref="G9:G11" si="0">E9*F9</f>
        <v>0</v>
      </c>
      <c r="H9" s="25">
        <f>E9*F9</f>
        <v>0</v>
      </c>
    </row>
    <row r="10" spans="1:14" x14ac:dyDescent="0.2">
      <c r="A10" s="25" t="s">
        <v>23</v>
      </c>
      <c r="B10" s="25" t="s">
        <v>23</v>
      </c>
      <c r="C10" s="25" t="s">
        <v>23</v>
      </c>
      <c r="D10" s="25"/>
      <c r="E10" s="25"/>
      <c r="F10" s="25"/>
      <c r="G10" s="25">
        <f t="shared" si="0"/>
        <v>0</v>
      </c>
      <c r="H10" s="25">
        <f>E10*F10</f>
        <v>0</v>
      </c>
    </row>
    <row r="11" spans="1:14" x14ac:dyDescent="0.2">
      <c r="A11" s="25" t="s">
        <v>23</v>
      </c>
      <c r="B11" s="25" t="s">
        <v>23</v>
      </c>
      <c r="C11" s="25" t="s">
        <v>23</v>
      </c>
      <c r="D11" s="25"/>
      <c r="E11" s="25"/>
      <c r="F11" s="25"/>
      <c r="G11" s="25">
        <f t="shared" si="0"/>
        <v>0</v>
      </c>
      <c r="H11" s="25">
        <f>E11*F11</f>
        <v>0</v>
      </c>
    </row>
    <row r="12" spans="1:14" x14ac:dyDescent="0.2">
      <c r="G12" s="25">
        <f>SUM(G8:G11)</f>
        <v>0</v>
      </c>
      <c r="H12" s="25">
        <f>SUM(H8:H11)</f>
        <v>0</v>
      </c>
    </row>
    <row r="14" spans="1:14" ht="13.5" thickBot="1" x14ac:dyDescent="0.25"/>
    <row r="15" spans="1:14" x14ac:dyDescent="0.2">
      <c r="A15" s="63" t="s">
        <v>24</v>
      </c>
      <c r="B15" s="64"/>
      <c r="C15" s="64"/>
      <c r="D15" s="64"/>
      <c r="E15" s="64"/>
      <c r="F15" s="65"/>
    </row>
    <row r="17" spans="1:17" s="24" customFormat="1" ht="51" x14ac:dyDescent="0.2">
      <c r="A17" s="23" t="s">
        <v>15</v>
      </c>
      <c r="B17" s="23" t="s">
        <v>16</v>
      </c>
      <c r="C17" s="23" t="s">
        <v>17</v>
      </c>
      <c r="D17" s="23" t="s">
        <v>25</v>
      </c>
      <c r="E17" s="23" t="s">
        <v>26</v>
      </c>
      <c r="F17" s="23" t="s">
        <v>20</v>
      </c>
      <c r="G17" s="33" t="s">
        <v>21</v>
      </c>
      <c r="H17" s="26" t="s">
        <v>22</v>
      </c>
      <c r="I17" s="22"/>
      <c r="J17" s="22"/>
      <c r="K17" s="22"/>
      <c r="L17" s="22"/>
      <c r="M17" s="22"/>
      <c r="N17" s="22"/>
    </row>
    <row r="18" spans="1:17" x14ac:dyDescent="0.2">
      <c r="A18" s="25" t="s">
        <v>23</v>
      </c>
      <c r="B18" s="25" t="s">
        <v>23</v>
      </c>
      <c r="C18" s="25" t="s">
        <v>23</v>
      </c>
      <c r="D18" s="25">
        <v>36</v>
      </c>
      <c r="E18" s="25"/>
      <c r="F18" s="25"/>
      <c r="G18" s="25">
        <f>E18*F18</f>
        <v>0</v>
      </c>
      <c r="H18" s="25">
        <f>E18*F18</f>
        <v>0</v>
      </c>
      <c r="P18" s="24"/>
    </row>
    <row r="19" spans="1:17" x14ac:dyDescent="0.2">
      <c r="A19" s="25" t="s">
        <v>23</v>
      </c>
      <c r="B19" s="25" t="s">
        <v>23</v>
      </c>
      <c r="C19" s="25" t="s">
        <v>23</v>
      </c>
      <c r="D19" s="25">
        <v>36</v>
      </c>
      <c r="E19" s="25"/>
      <c r="F19" s="25"/>
      <c r="G19" s="25">
        <f>E19*F19</f>
        <v>0</v>
      </c>
      <c r="H19" s="25">
        <f t="shared" ref="H19:H21" si="1">E19*F19</f>
        <v>0</v>
      </c>
      <c r="P19" s="24"/>
    </row>
    <row r="20" spans="1:17" x14ac:dyDescent="0.2">
      <c r="A20" s="25" t="s">
        <v>23</v>
      </c>
      <c r="B20" s="25" t="s">
        <v>23</v>
      </c>
      <c r="C20" s="25" t="s">
        <v>23</v>
      </c>
      <c r="D20" s="25">
        <v>36</v>
      </c>
      <c r="E20" s="25"/>
      <c r="F20" s="25"/>
      <c r="G20" s="25">
        <f>E20*F20</f>
        <v>0</v>
      </c>
      <c r="H20" s="25">
        <f t="shared" si="1"/>
        <v>0</v>
      </c>
      <c r="P20" s="24"/>
    </row>
    <row r="21" spans="1:17" x14ac:dyDescent="0.2">
      <c r="A21" s="25" t="s">
        <v>23</v>
      </c>
      <c r="B21" s="25" t="s">
        <v>23</v>
      </c>
      <c r="C21" s="25" t="s">
        <v>23</v>
      </c>
      <c r="D21" s="25">
        <v>36</v>
      </c>
      <c r="E21" s="25"/>
      <c r="F21" s="25"/>
      <c r="G21" s="25">
        <f>E21*F21</f>
        <v>0</v>
      </c>
      <c r="H21" s="25">
        <f t="shared" si="1"/>
        <v>0</v>
      </c>
      <c r="P21" s="24"/>
    </row>
    <row r="22" spans="1:17" x14ac:dyDescent="0.2">
      <c r="G22" s="25">
        <f>SUM(G18:G21)</f>
        <v>0</v>
      </c>
      <c r="H22" s="25">
        <f>SUM(H18:H21)</f>
        <v>0</v>
      </c>
      <c r="P22" s="24"/>
    </row>
    <row r="23" spans="1:17" ht="13.5" thickBot="1" x14ac:dyDescent="0.25">
      <c r="Q23" s="24"/>
    </row>
    <row r="24" spans="1:17" x14ac:dyDescent="0.2">
      <c r="A24" s="63" t="s">
        <v>27</v>
      </c>
      <c r="B24" s="64"/>
      <c r="C24" s="64"/>
      <c r="D24" s="64"/>
      <c r="E24" s="64"/>
      <c r="F24" s="65"/>
    </row>
    <row r="26" spans="1:17" s="24" customFormat="1" ht="38.25" x14ac:dyDescent="0.2">
      <c r="A26" s="23" t="s">
        <v>15</v>
      </c>
      <c r="B26" s="23" t="s">
        <v>28</v>
      </c>
      <c r="C26" s="23" t="s">
        <v>29</v>
      </c>
      <c r="D26" s="23" t="s">
        <v>30</v>
      </c>
      <c r="E26" s="23" t="s">
        <v>31</v>
      </c>
      <c r="F26" s="23" t="s">
        <v>32</v>
      </c>
      <c r="G26" s="33" t="s">
        <v>21</v>
      </c>
      <c r="H26" s="26" t="s">
        <v>22</v>
      </c>
      <c r="I26" s="22"/>
      <c r="J26" s="22"/>
      <c r="K26" s="22"/>
      <c r="L26" s="22"/>
      <c r="M26" s="22"/>
      <c r="N26" s="22"/>
    </row>
    <row r="27" spans="1:17" x14ac:dyDescent="0.2">
      <c r="A27" s="25" t="s">
        <v>23</v>
      </c>
      <c r="B27" s="25" t="s">
        <v>23</v>
      </c>
      <c r="C27" s="25" t="s">
        <v>23</v>
      </c>
      <c r="D27" s="25"/>
      <c r="E27" s="25"/>
      <c r="F27" s="25"/>
      <c r="G27" s="25">
        <f>D27*(E27+F27)</f>
        <v>0</v>
      </c>
      <c r="H27" s="25">
        <f>D27*(E27+F27)</f>
        <v>0</v>
      </c>
    </row>
    <row r="28" spans="1:17" x14ac:dyDescent="0.2">
      <c r="A28" s="25" t="s">
        <v>23</v>
      </c>
      <c r="B28" s="25" t="s">
        <v>23</v>
      </c>
      <c r="C28" s="25" t="s">
        <v>23</v>
      </c>
      <c r="D28" s="25"/>
      <c r="E28" s="25"/>
      <c r="F28" s="25"/>
      <c r="G28" s="25">
        <f t="shared" ref="G28:G30" si="2">D28*(E28+F28)</f>
        <v>0</v>
      </c>
      <c r="H28" s="25">
        <f>D28*(E28+F28)</f>
        <v>0</v>
      </c>
    </row>
    <row r="29" spans="1:17" x14ac:dyDescent="0.2">
      <c r="A29" s="25" t="s">
        <v>23</v>
      </c>
      <c r="B29" s="25" t="s">
        <v>23</v>
      </c>
      <c r="C29" s="25" t="s">
        <v>23</v>
      </c>
      <c r="D29" s="25"/>
      <c r="E29" s="25"/>
      <c r="F29" s="25"/>
      <c r="G29" s="25">
        <f t="shared" si="2"/>
        <v>0</v>
      </c>
      <c r="H29" s="25">
        <f>D29*(E29+F29)</f>
        <v>0</v>
      </c>
    </row>
    <row r="30" spans="1:17" x14ac:dyDescent="0.2">
      <c r="A30" s="25" t="s">
        <v>23</v>
      </c>
      <c r="B30" s="25" t="s">
        <v>23</v>
      </c>
      <c r="C30" s="25" t="s">
        <v>23</v>
      </c>
      <c r="D30" s="25"/>
      <c r="E30" s="25"/>
      <c r="F30" s="25"/>
      <c r="G30" s="25">
        <f t="shared" si="2"/>
        <v>0</v>
      </c>
      <c r="H30" s="25">
        <f>D30*(E30+F30)</f>
        <v>0</v>
      </c>
    </row>
    <row r="31" spans="1:17" x14ac:dyDescent="0.2">
      <c r="G31" s="25">
        <f>SUM(G27:G30)</f>
        <v>0</v>
      </c>
      <c r="H31" s="25">
        <f>SUM(H27:H30)</f>
        <v>0</v>
      </c>
    </row>
    <row r="33" spans="1:8" ht="13.5" thickBot="1" x14ac:dyDescent="0.25"/>
    <row r="34" spans="1:8" x14ac:dyDescent="0.2">
      <c r="A34" s="63" t="s">
        <v>33</v>
      </c>
      <c r="B34" s="64"/>
      <c r="C34" s="64"/>
      <c r="D34" s="64"/>
      <c r="E34" s="64"/>
      <c r="F34" s="65"/>
    </row>
    <row r="36" spans="1:8" ht="50.25" customHeight="1" x14ac:dyDescent="0.2">
      <c r="A36" s="23" t="s">
        <v>15</v>
      </c>
      <c r="B36" s="23" t="s">
        <v>34</v>
      </c>
      <c r="C36" s="23" t="s">
        <v>35</v>
      </c>
      <c r="D36" s="23" t="s">
        <v>29</v>
      </c>
      <c r="E36" s="23" t="s">
        <v>30</v>
      </c>
      <c r="F36" s="23" t="s">
        <v>36</v>
      </c>
      <c r="G36" s="33" t="s">
        <v>21</v>
      </c>
      <c r="H36" s="26" t="s">
        <v>22</v>
      </c>
    </row>
    <row r="37" spans="1:8" x14ac:dyDescent="0.2">
      <c r="A37" s="25" t="s">
        <v>37</v>
      </c>
      <c r="B37" s="25" t="s">
        <v>23</v>
      </c>
      <c r="C37" s="25" t="s">
        <v>23</v>
      </c>
      <c r="D37" s="25" t="s">
        <v>23</v>
      </c>
      <c r="E37" s="25"/>
      <c r="F37" s="25"/>
      <c r="G37" s="25">
        <f>E37*F37</f>
        <v>0</v>
      </c>
      <c r="H37" s="25">
        <f t="shared" ref="H37:H43" si="3">E37*F37</f>
        <v>0</v>
      </c>
    </row>
    <row r="38" spans="1:8" x14ac:dyDescent="0.2">
      <c r="A38" s="25" t="s">
        <v>38</v>
      </c>
      <c r="B38" s="25" t="s">
        <v>23</v>
      </c>
      <c r="C38" s="25" t="s">
        <v>23</v>
      </c>
      <c r="D38" s="25" t="s">
        <v>23</v>
      </c>
      <c r="E38" s="25"/>
      <c r="F38" s="25"/>
      <c r="G38" s="25">
        <f t="shared" ref="G38:G43" si="4">E38*F38</f>
        <v>0</v>
      </c>
      <c r="H38" s="25">
        <f t="shared" si="3"/>
        <v>0</v>
      </c>
    </row>
    <row r="39" spans="1:8" x14ac:dyDescent="0.2">
      <c r="A39" s="25" t="s">
        <v>38</v>
      </c>
      <c r="B39" s="25" t="s">
        <v>23</v>
      </c>
      <c r="C39" s="25" t="s">
        <v>23</v>
      </c>
      <c r="D39" s="25" t="s">
        <v>23</v>
      </c>
      <c r="E39" s="25"/>
      <c r="F39" s="25"/>
      <c r="G39" s="25">
        <f t="shared" si="4"/>
        <v>0</v>
      </c>
      <c r="H39" s="25">
        <f t="shared" si="3"/>
        <v>0</v>
      </c>
    </row>
    <row r="40" spans="1:8" x14ac:dyDescent="0.2">
      <c r="A40" s="25" t="s">
        <v>39</v>
      </c>
      <c r="B40" s="25" t="s">
        <v>23</v>
      </c>
      <c r="C40" s="25" t="s">
        <v>23</v>
      </c>
      <c r="D40" s="25" t="s">
        <v>23</v>
      </c>
      <c r="E40" s="25"/>
      <c r="F40" s="25"/>
      <c r="G40" s="25">
        <f t="shared" si="4"/>
        <v>0</v>
      </c>
      <c r="H40" s="25">
        <f t="shared" si="3"/>
        <v>0</v>
      </c>
    </row>
    <row r="41" spans="1:8" x14ac:dyDescent="0.2">
      <c r="A41" s="25" t="s">
        <v>40</v>
      </c>
      <c r="B41" s="25" t="s">
        <v>23</v>
      </c>
      <c r="C41" s="25" t="s">
        <v>23</v>
      </c>
      <c r="D41" s="25" t="s">
        <v>23</v>
      </c>
      <c r="E41" s="25"/>
      <c r="F41" s="25"/>
      <c r="G41" s="25">
        <f t="shared" si="4"/>
        <v>0</v>
      </c>
      <c r="H41" s="25">
        <f t="shared" si="3"/>
        <v>0</v>
      </c>
    </row>
    <row r="42" spans="1:8" x14ac:dyDescent="0.2">
      <c r="A42" s="25" t="s">
        <v>41</v>
      </c>
      <c r="B42" s="25" t="s">
        <v>23</v>
      </c>
      <c r="C42" s="25" t="s">
        <v>23</v>
      </c>
      <c r="D42" s="25" t="s">
        <v>23</v>
      </c>
      <c r="E42" s="25"/>
      <c r="F42" s="25"/>
      <c r="G42" s="25">
        <f t="shared" si="4"/>
        <v>0</v>
      </c>
      <c r="H42" s="25">
        <f t="shared" si="3"/>
        <v>0</v>
      </c>
    </row>
    <row r="43" spans="1:8" x14ac:dyDescent="0.2">
      <c r="A43" s="25" t="s">
        <v>42</v>
      </c>
      <c r="B43" s="25" t="s">
        <v>23</v>
      </c>
      <c r="C43" s="25" t="s">
        <v>23</v>
      </c>
      <c r="D43" s="25" t="s">
        <v>23</v>
      </c>
      <c r="E43" s="25"/>
      <c r="F43" s="25"/>
      <c r="G43" s="25">
        <f t="shared" si="4"/>
        <v>0</v>
      </c>
      <c r="H43" s="25">
        <f t="shared" si="3"/>
        <v>0</v>
      </c>
    </row>
    <row r="44" spans="1:8" x14ac:dyDescent="0.2">
      <c r="G44" s="25">
        <f>SUM(G37:G43)</f>
        <v>0</v>
      </c>
      <c r="H44" s="25">
        <f>SUM(H37:H43)</f>
        <v>0</v>
      </c>
    </row>
    <row r="45" spans="1:8" ht="13.5" thickBot="1" x14ac:dyDescent="0.25"/>
    <row r="46" spans="1:8" ht="13.5" thickBot="1" x14ac:dyDescent="0.25">
      <c r="A46" s="66" t="s">
        <v>43</v>
      </c>
      <c r="B46" s="67"/>
      <c r="C46" s="67"/>
      <c r="D46" s="67"/>
      <c r="E46" s="67"/>
      <c r="F46" s="68"/>
    </row>
    <row r="48" spans="1:8" ht="62.25" customHeight="1" x14ac:dyDescent="0.2">
      <c r="A48" s="26" t="s">
        <v>44</v>
      </c>
      <c r="B48" s="26" t="s">
        <v>22</v>
      </c>
    </row>
    <row r="49" spans="1:6" x14ac:dyDescent="0.2">
      <c r="A49" s="25" t="s">
        <v>45</v>
      </c>
      <c r="B49" s="25">
        <f>H12+H22</f>
        <v>0</v>
      </c>
      <c r="C49" s="37" t="e">
        <f>B49/B52</f>
        <v>#DIV/0!</v>
      </c>
      <c r="D49" s="62" t="e">
        <f>IF(C49&lt;=60%,"Validado","Supera el máximo a financiar")</f>
        <v>#DIV/0!</v>
      </c>
      <c r="E49" s="62"/>
    </row>
    <row r="50" spans="1:6" x14ac:dyDescent="0.2">
      <c r="A50" s="25" t="s">
        <v>27</v>
      </c>
      <c r="B50" s="25">
        <f>H31</f>
        <v>0</v>
      </c>
      <c r="C50" s="37" t="e">
        <f>B50/B52</f>
        <v>#DIV/0!</v>
      </c>
      <c r="D50" s="62" t="e">
        <f>IF(C50&lt;=30%,"Validado","Supera el máximo a financiar")</f>
        <v>#DIV/0!</v>
      </c>
      <c r="E50" s="62"/>
    </row>
    <row r="51" spans="1:6" x14ac:dyDescent="0.2">
      <c r="A51" s="25" t="s">
        <v>46</v>
      </c>
      <c r="B51" s="25">
        <f>H44</f>
        <v>0</v>
      </c>
    </row>
    <row r="52" spans="1:6" x14ac:dyDescent="0.2">
      <c r="A52" s="27" t="s">
        <v>47</v>
      </c>
      <c r="B52" s="27">
        <f t="shared" ref="B52" si="5">SUM(B49:B51)</f>
        <v>0</v>
      </c>
    </row>
    <row r="55" spans="1:6" ht="13.9" customHeight="1" x14ac:dyDescent="0.2">
      <c r="A55" s="60" t="s">
        <v>48</v>
      </c>
      <c r="B55" s="61"/>
      <c r="C55" s="39" t="s">
        <v>49</v>
      </c>
      <c r="D55" s="39" t="s">
        <v>50</v>
      </c>
    </row>
    <row r="56" spans="1:6" ht="13.9" customHeight="1" x14ac:dyDescent="0.2">
      <c r="A56" s="41" t="s">
        <v>51</v>
      </c>
      <c r="B56" s="41"/>
      <c r="C56" s="38">
        <f>B52/D56</f>
        <v>0</v>
      </c>
      <c r="D56" s="25">
        <v>41400000</v>
      </c>
      <c r="E56" s="40" t="str">
        <f>IF(C56&lt;=100%,"Validado","Supera el máximo a financiar")</f>
        <v>Validado</v>
      </c>
      <c r="F56" s="40"/>
    </row>
    <row r="57" spans="1:6" ht="13.9" customHeight="1" x14ac:dyDescent="0.2">
      <c r="A57" s="41" t="s">
        <v>52</v>
      </c>
      <c r="B57" s="41"/>
      <c r="C57" s="38" t="e">
        <f>B49/B52</f>
        <v>#DIV/0!</v>
      </c>
      <c r="D57" s="29">
        <v>0.6</v>
      </c>
      <c r="E57" s="40" t="e">
        <f>IF(C57&lt;=60%,"Validado","Supera el máximo a financiar")</f>
        <v>#DIV/0!</v>
      </c>
      <c r="F57" s="40"/>
    </row>
    <row r="58" spans="1:6" ht="13.9" customHeight="1" x14ac:dyDescent="0.2">
      <c r="A58" s="41" t="s">
        <v>53</v>
      </c>
      <c r="B58" s="41"/>
      <c r="C58" s="38" t="e">
        <f>B50/B52</f>
        <v>#DIV/0!</v>
      </c>
      <c r="D58" s="29">
        <v>0.3</v>
      </c>
      <c r="E58" s="40" t="e">
        <f>IF(C58&lt;=30%,"Validado","Supera el máximo a financiar")</f>
        <v>#DIV/0!</v>
      </c>
      <c r="F58" s="40"/>
    </row>
  </sheetData>
  <mergeCells count="9">
    <mergeCell ref="A55:B55"/>
    <mergeCell ref="D49:E49"/>
    <mergeCell ref="D50:E50"/>
    <mergeCell ref="A1:D3"/>
    <mergeCell ref="A5:F5"/>
    <mergeCell ref="A46:F46"/>
    <mergeCell ref="A24:F24"/>
    <mergeCell ref="A34:F34"/>
    <mergeCell ref="A15:F15"/>
  </mergeCells>
  <conditionalFormatting sqref="C49:C50">
    <cfRule type="cellIs" dxfId="17" priority="9" operator="greaterThan">
      <formula>0.6</formula>
    </cfRule>
  </conditionalFormatting>
  <conditionalFormatting sqref="C50">
    <cfRule type="cellIs" dxfId="16" priority="1" operator="greaterThan">
      <formula>0.3</formula>
    </cfRule>
  </conditionalFormatting>
  <conditionalFormatting sqref="C56">
    <cfRule type="cellIs" dxfId="15" priority="21" operator="greaterThan">
      <formula>1</formula>
    </cfRule>
  </conditionalFormatting>
  <conditionalFormatting sqref="D18:D21">
    <cfRule type="cellIs" dxfId="14" priority="35" operator="lessThan">
      <formula>36</formula>
    </cfRule>
  </conditionalFormatting>
  <conditionalFormatting sqref="D49:D50">
    <cfRule type="cellIs" dxfId="13" priority="7" operator="equal">
      <formula>"Error"</formula>
    </cfRule>
  </conditionalFormatting>
  <conditionalFormatting sqref="D49:E50">
    <cfRule type="cellIs" dxfId="12" priority="5" operator="equal">
      <formula>"Supera el máximo a financiar"</formula>
    </cfRule>
  </conditionalFormatting>
  <conditionalFormatting sqref="E18:E21">
    <cfRule type="cellIs" dxfId="11" priority="10" operator="greaterThan">
      <formula>300000</formula>
    </cfRule>
    <cfRule type="cellIs" dxfId="10" priority="34" operator="greaterThan">
      <formula>500000</formula>
    </cfRule>
  </conditionalFormatting>
  <conditionalFormatting sqref="E56:E58">
    <cfRule type="cellIs" dxfId="9" priority="4" operator="equal">
      <formula>"Error"</formula>
    </cfRule>
  </conditionalFormatting>
  <conditionalFormatting sqref="E56:F58">
    <cfRule type="cellIs" dxfId="8" priority="2" operator="equal">
      <formula>"Supera el máximo a financiar"</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topLeftCell="A42" workbookViewId="0">
      <selection activeCell="D10" sqref="D10"/>
    </sheetView>
  </sheetViews>
  <sheetFormatPr baseColWidth="10" defaultColWidth="11.7109375" defaultRowHeight="12.75" x14ac:dyDescent="0.2"/>
  <cols>
    <col min="1" max="1" width="27.5703125" style="2" customWidth="1"/>
    <col min="2" max="3" width="14.7109375" style="2" customWidth="1"/>
    <col min="4" max="4" width="101.42578125" style="2" customWidth="1"/>
    <col min="5" max="16384" width="11.7109375" style="2"/>
  </cols>
  <sheetData>
    <row r="1" spans="1:4" x14ac:dyDescent="0.2">
      <c r="A1" s="69" t="s">
        <v>54</v>
      </c>
      <c r="B1" s="69"/>
      <c r="C1" s="69"/>
      <c r="D1" s="69"/>
    </row>
    <row r="2" spans="1:4" ht="13.5" thickBot="1" x14ac:dyDescent="0.25"/>
    <row r="3" spans="1:4" ht="31.5" customHeight="1" thickBot="1" x14ac:dyDescent="0.25">
      <c r="A3" s="73" t="s">
        <v>55</v>
      </c>
      <c r="B3" s="74"/>
      <c r="C3" s="74"/>
      <c r="D3" s="75"/>
    </row>
    <row r="4" spans="1:4" ht="13.5" thickBot="1" x14ac:dyDescent="0.25"/>
    <row r="5" spans="1:4" ht="13.5" thickBot="1" x14ac:dyDescent="0.25">
      <c r="A5" s="70" t="s">
        <v>56</v>
      </c>
      <c r="B5" s="71"/>
      <c r="C5" s="71"/>
      <c r="D5" s="72"/>
    </row>
    <row r="6" spans="1:4" x14ac:dyDescent="0.2">
      <c r="A6" s="3" t="s">
        <v>57</v>
      </c>
      <c r="B6" s="1" t="s">
        <v>58</v>
      </c>
      <c r="D6" s="4"/>
    </row>
    <row r="7" spans="1:4" x14ac:dyDescent="0.2">
      <c r="A7" s="3" t="s">
        <v>59</v>
      </c>
      <c r="B7" s="1" t="s">
        <v>22</v>
      </c>
      <c r="D7" s="4"/>
    </row>
    <row r="8" spans="1:4" x14ac:dyDescent="0.2">
      <c r="A8" s="3" t="s">
        <v>60</v>
      </c>
      <c r="B8" s="1" t="s">
        <v>61</v>
      </c>
      <c r="D8" s="4"/>
    </row>
    <row r="9" spans="1:4" ht="13.5" thickBot="1" x14ac:dyDescent="0.25">
      <c r="A9" s="5"/>
      <c r="D9" s="4"/>
    </row>
    <row r="10" spans="1:4" ht="26.25" thickBot="1" x14ac:dyDescent="0.25">
      <c r="A10" s="6" t="s">
        <v>62</v>
      </c>
      <c r="B10" s="6" t="s">
        <v>63</v>
      </c>
      <c r="C10" s="6" t="s">
        <v>64</v>
      </c>
      <c r="D10" s="6" t="s">
        <v>65</v>
      </c>
    </row>
    <row r="11" spans="1:4" x14ac:dyDescent="0.2">
      <c r="A11" s="7" t="s">
        <v>66</v>
      </c>
      <c r="B11" s="8">
        <v>0</v>
      </c>
      <c r="C11" s="9">
        <v>0</v>
      </c>
      <c r="D11" s="10"/>
    </row>
    <row r="12" spans="1:4" x14ac:dyDescent="0.2">
      <c r="A12" s="11" t="s">
        <v>27</v>
      </c>
      <c r="B12" s="12">
        <v>0</v>
      </c>
      <c r="C12" s="13">
        <v>0</v>
      </c>
      <c r="D12" s="14"/>
    </row>
    <row r="13" spans="1:4" x14ac:dyDescent="0.2">
      <c r="A13" s="11" t="s">
        <v>33</v>
      </c>
      <c r="B13" s="12">
        <v>0</v>
      </c>
      <c r="C13" s="13">
        <v>0</v>
      </c>
      <c r="D13" s="14"/>
    </row>
    <row r="14" spans="1:4" x14ac:dyDescent="0.2">
      <c r="A14" s="15" t="s">
        <v>67</v>
      </c>
      <c r="B14" s="16">
        <f>SUM(B11:B13)</f>
        <v>0</v>
      </c>
      <c r="C14" s="17">
        <f>SUM(C11:C13)</f>
        <v>0</v>
      </c>
      <c r="D14" s="18" t="str">
        <f>IF(B14=C14,"PRESUPUESTO VALIDADO","CORREGIR DIFERENCIA")</f>
        <v>PRESUPUESTO VALIDADO</v>
      </c>
    </row>
    <row r="15" spans="1:4" ht="13.5" thickBot="1" x14ac:dyDescent="0.25"/>
    <row r="16" spans="1:4" ht="13.5" thickBot="1" x14ac:dyDescent="0.25">
      <c r="A16" s="70" t="s">
        <v>68</v>
      </c>
      <c r="B16" s="71"/>
      <c r="C16" s="71"/>
      <c r="D16" s="72"/>
    </row>
    <row r="17" spans="1:4" x14ac:dyDescent="0.2">
      <c r="A17" s="3" t="s">
        <v>57</v>
      </c>
      <c r="B17" s="1" t="s">
        <v>58</v>
      </c>
      <c r="D17" s="4"/>
    </row>
    <row r="18" spans="1:4" x14ac:dyDescent="0.2">
      <c r="A18" s="3" t="s">
        <v>59</v>
      </c>
      <c r="B18" s="1" t="s">
        <v>22</v>
      </c>
      <c r="D18" s="4"/>
    </row>
    <row r="19" spans="1:4" x14ac:dyDescent="0.2">
      <c r="A19" s="3" t="s">
        <v>60</v>
      </c>
      <c r="B19" s="1" t="s">
        <v>61</v>
      </c>
      <c r="D19" s="4"/>
    </row>
    <row r="20" spans="1:4" ht="13.5" thickBot="1" x14ac:dyDescent="0.25">
      <c r="A20" s="5"/>
      <c r="D20" s="4"/>
    </row>
    <row r="21" spans="1:4" ht="26.25" thickBot="1" x14ac:dyDescent="0.25">
      <c r="A21" s="6" t="s">
        <v>62</v>
      </c>
      <c r="B21" s="6" t="s">
        <v>63</v>
      </c>
      <c r="C21" s="6" t="s">
        <v>64</v>
      </c>
      <c r="D21" s="6" t="s">
        <v>65</v>
      </c>
    </row>
    <row r="22" spans="1:4" x14ac:dyDescent="0.2">
      <c r="A22" s="7" t="s">
        <v>66</v>
      </c>
      <c r="B22" s="8">
        <v>0</v>
      </c>
      <c r="C22" s="9">
        <v>0</v>
      </c>
      <c r="D22" s="10"/>
    </row>
    <row r="23" spans="1:4" x14ac:dyDescent="0.2">
      <c r="A23" s="11" t="s">
        <v>27</v>
      </c>
      <c r="B23" s="12">
        <v>0</v>
      </c>
      <c r="C23" s="13">
        <v>0</v>
      </c>
      <c r="D23" s="14"/>
    </row>
    <row r="24" spans="1:4" x14ac:dyDescent="0.2">
      <c r="A24" s="11" t="s">
        <v>33</v>
      </c>
      <c r="B24" s="12">
        <v>0</v>
      </c>
      <c r="C24" s="13">
        <v>0</v>
      </c>
      <c r="D24" s="14"/>
    </row>
    <row r="25" spans="1:4" ht="13.5" thickBot="1" x14ac:dyDescent="0.25">
      <c r="A25" s="15" t="s">
        <v>67</v>
      </c>
      <c r="B25" s="16">
        <f>SUM(B22:B24)</f>
        <v>0</v>
      </c>
      <c r="C25" s="17">
        <f>SUM(C22:C24)</f>
        <v>0</v>
      </c>
      <c r="D25" s="18" t="str">
        <f>IF(B25=C25,"PRESUPUESTO VALIDADO","CORREGIR DIFERENCIA")</f>
        <v>PRESUPUESTO VALIDADO</v>
      </c>
    </row>
    <row r="26" spans="1:4" ht="13.5" thickBot="1" x14ac:dyDescent="0.25"/>
    <row r="27" spans="1:4" ht="13.5" thickBot="1" x14ac:dyDescent="0.25">
      <c r="A27" s="70" t="s">
        <v>69</v>
      </c>
      <c r="B27" s="71"/>
      <c r="C27" s="71"/>
      <c r="D27" s="72"/>
    </row>
    <row r="28" spans="1:4" x14ac:dyDescent="0.2">
      <c r="A28" s="3" t="s">
        <v>57</v>
      </c>
      <c r="B28" s="1" t="s">
        <v>58</v>
      </c>
      <c r="D28" s="4"/>
    </row>
    <row r="29" spans="1:4" x14ac:dyDescent="0.2">
      <c r="A29" s="3" t="s">
        <v>59</v>
      </c>
      <c r="B29" s="1" t="s">
        <v>22</v>
      </c>
      <c r="D29" s="4"/>
    </row>
    <row r="30" spans="1:4" x14ac:dyDescent="0.2">
      <c r="A30" s="3" t="s">
        <v>60</v>
      </c>
      <c r="B30" s="1" t="s">
        <v>61</v>
      </c>
      <c r="D30" s="4"/>
    </row>
    <row r="31" spans="1:4" ht="13.5" thickBot="1" x14ac:dyDescent="0.25">
      <c r="A31" s="5"/>
      <c r="D31" s="4"/>
    </row>
    <row r="32" spans="1:4" ht="26.25" thickBot="1" x14ac:dyDescent="0.25">
      <c r="A32" s="6" t="s">
        <v>62</v>
      </c>
      <c r="B32" s="6" t="s">
        <v>63</v>
      </c>
      <c r="C32" s="6" t="s">
        <v>64</v>
      </c>
      <c r="D32" s="6" t="s">
        <v>65</v>
      </c>
    </row>
    <row r="33" spans="1:4" x14ac:dyDescent="0.2">
      <c r="A33" s="7" t="s">
        <v>66</v>
      </c>
      <c r="B33" s="8">
        <v>0</v>
      </c>
      <c r="C33" s="9">
        <v>0</v>
      </c>
      <c r="D33" s="10"/>
    </row>
    <row r="34" spans="1:4" x14ac:dyDescent="0.2">
      <c r="A34" s="11" t="s">
        <v>27</v>
      </c>
      <c r="B34" s="12">
        <v>0</v>
      </c>
      <c r="C34" s="13">
        <v>0</v>
      </c>
      <c r="D34" s="14"/>
    </row>
    <row r="35" spans="1:4" x14ac:dyDescent="0.2">
      <c r="A35" s="11" t="s">
        <v>33</v>
      </c>
      <c r="B35" s="12">
        <v>0</v>
      </c>
      <c r="C35" s="13">
        <v>0</v>
      </c>
      <c r="D35" s="14"/>
    </row>
    <row r="36" spans="1:4" ht="13.5" thickBot="1" x14ac:dyDescent="0.25">
      <c r="A36" s="15" t="s">
        <v>67</v>
      </c>
      <c r="B36" s="16">
        <f>SUM(B33:B35)</f>
        <v>0</v>
      </c>
      <c r="C36" s="17">
        <f>SUM(C33:C35)</f>
        <v>0</v>
      </c>
      <c r="D36" s="18" t="str">
        <f>IF(B36=C36,"PRESUPUESTO VALIDADO","CORREGIR DIFERENCIA")</f>
        <v>PRESUPUESTO VALIDADO</v>
      </c>
    </row>
    <row r="37" spans="1:4" ht="13.5" thickBot="1" x14ac:dyDescent="0.25">
      <c r="A37" s="19"/>
      <c r="B37" s="20"/>
      <c r="C37" s="20"/>
      <c r="D37" s="21"/>
    </row>
    <row r="38" spans="1:4" ht="13.5" thickBot="1" x14ac:dyDescent="0.25">
      <c r="A38" s="70" t="s">
        <v>70</v>
      </c>
      <c r="B38" s="71"/>
      <c r="C38" s="71"/>
      <c r="D38" s="72"/>
    </row>
    <row r="39" spans="1:4" x14ac:dyDescent="0.2">
      <c r="A39" s="3" t="s">
        <v>57</v>
      </c>
      <c r="B39" s="1" t="s">
        <v>58</v>
      </c>
      <c r="D39" s="4"/>
    </row>
    <row r="40" spans="1:4" x14ac:dyDescent="0.2">
      <c r="A40" s="3" t="s">
        <v>59</v>
      </c>
      <c r="B40" s="1" t="s">
        <v>22</v>
      </c>
      <c r="D40" s="4"/>
    </row>
    <row r="41" spans="1:4" x14ac:dyDescent="0.2">
      <c r="A41" s="3" t="s">
        <v>60</v>
      </c>
      <c r="B41" s="1" t="s">
        <v>61</v>
      </c>
      <c r="D41" s="4"/>
    </row>
    <row r="42" spans="1:4" ht="13.5" thickBot="1" x14ac:dyDescent="0.25">
      <c r="A42" s="5"/>
      <c r="D42" s="4"/>
    </row>
    <row r="43" spans="1:4" ht="26.25" thickBot="1" x14ac:dyDescent="0.25">
      <c r="A43" s="6" t="s">
        <v>62</v>
      </c>
      <c r="B43" s="6" t="s">
        <v>63</v>
      </c>
      <c r="C43" s="6" t="s">
        <v>64</v>
      </c>
      <c r="D43" s="6" t="s">
        <v>65</v>
      </c>
    </row>
    <row r="44" spans="1:4" x14ac:dyDescent="0.2">
      <c r="A44" s="7" t="s">
        <v>66</v>
      </c>
      <c r="B44" s="8">
        <v>0</v>
      </c>
      <c r="C44" s="9">
        <v>0</v>
      </c>
      <c r="D44" s="10"/>
    </row>
    <row r="45" spans="1:4" x14ac:dyDescent="0.2">
      <c r="A45" s="11" t="s">
        <v>27</v>
      </c>
      <c r="B45" s="12">
        <v>0</v>
      </c>
      <c r="C45" s="13">
        <v>0</v>
      </c>
      <c r="D45" s="14"/>
    </row>
    <row r="46" spans="1:4" x14ac:dyDescent="0.2">
      <c r="A46" s="11" t="s">
        <v>33</v>
      </c>
      <c r="B46" s="12">
        <v>0</v>
      </c>
      <c r="C46" s="13">
        <v>0</v>
      </c>
      <c r="D46" s="14"/>
    </row>
    <row r="47" spans="1:4" ht="13.5" thickBot="1" x14ac:dyDescent="0.25">
      <c r="A47" s="15" t="s">
        <v>67</v>
      </c>
      <c r="B47" s="16">
        <f>SUM(B44:B46)</f>
        <v>0</v>
      </c>
      <c r="C47" s="17">
        <f>SUM(C44:C46)</f>
        <v>0</v>
      </c>
      <c r="D47" s="18" t="str">
        <f>IF(B47=C47,"PRESUPUESTO VALIDADO","CORREGIR DIFERENCIA")</f>
        <v>PRESUPUESTO VALIDADO</v>
      </c>
    </row>
  </sheetData>
  <mergeCells count="6">
    <mergeCell ref="A1:D1"/>
    <mergeCell ref="A5:D5"/>
    <mergeCell ref="A16:D16"/>
    <mergeCell ref="A27:D27"/>
    <mergeCell ref="A38:D38"/>
    <mergeCell ref="A3:D3"/>
  </mergeCells>
  <conditionalFormatting sqref="D14">
    <cfRule type="cellIs" dxfId="7" priority="13" stopIfTrue="1" operator="equal">
      <formula>"CORREGIR DIFERENCIA"</formula>
    </cfRule>
    <cfRule type="cellIs" dxfId="6" priority="14" stopIfTrue="1" operator="equal">
      <formula>"PRESUPUESTO VALIDADO"</formula>
    </cfRule>
  </conditionalFormatting>
  <conditionalFormatting sqref="D25">
    <cfRule type="cellIs" dxfId="5" priority="5" stopIfTrue="1" operator="equal">
      <formula>"CORREGIR DIFERENCIA"</formula>
    </cfRule>
    <cfRule type="cellIs" dxfId="4" priority="6" stopIfTrue="1" operator="equal">
      <formula>"PRESUPUESTO VALIDADO"</formula>
    </cfRule>
  </conditionalFormatting>
  <conditionalFormatting sqref="D36:D37">
    <cfRule type="cellIs" dxfId="3" priority="3" stopIfTrue="1" operator="equal">
      <formula>"CORREGIR DIFERENCIA"</formula>
    </cfRule>
    <cfRule type="cellIs" dxfId="2" priority="4" stopIfTrue="1" operator="equal">
      <formula>"PRESUPUESTO VALIDADO"</formula>
    </cfRule>
  </conditionalFormatting>
  <conditionalFormatting sqref="D47">
    <cfRule type="cellIs" dxfId="1" priority="1" stopIfTrue="1" operator="equal">
      <formula>"CORREGIR DIFERENCIA"</formula>
    </cfRule>
    <cfRule type="cellIs" dxfId="0" priority="2" stopIfTrue="1" operator="equal">
      <formula>"PRESUPUESTO VALIDADO"</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b309ed8-a3ac-407a-ab90-334ab3a6400f">
      <UserInfo>
        <DisplayName/>
        <AccountId xsi:nil="true"/>
        <AccountType/>
      </UserInfo>
    </SharedWithUsers>
    <MediaLengthInSeconds xmlns="fe7f5f9c-66a7-4a12-94f8-9f30ef7fcbb8" xsi:nil="true"/>
    <TaxCatchAll xmlns="cb309ed8-a3ac-407a-ab90-334ab3a6400f" xsi:nil="true"/>
    <lcf76f155ced4ddcb4097134ff3c332f xmlns="fe7f5f9c-66a7-4a12-94f8-9f30ef7fcbb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20A6865594E542AE6FFA3BA7F49FDA" ma:contentTypeVersion="18" ma:contentTypeDescription="Crear nuevo documento." ma:contentTypeScope="" ma:versionID="1bed37c5c8a892fc2362f40ebef7c871">
  <xsd:schema xmlns:xsd="http://www.w3.org/2001/XMLSchema" xmlns:xs="http://www.w3.org/2001/XMLSchema" xmlns:p="http://schemas.microsoft.com/office/2006/metadata/properties" xmlns:ns2="cb309ed8-a3ac-407a-ab90-334ab3a6400f" xmlns:ns3="fe7f5f9c-66a7-4a12-94f8-9f30ef7fcbb8" targetNamespace="http://schemas.microsoft.com/office/2006/metadata/properties" ma:root="true" ma:fieldsID="32c7b00ef04e8cd2c76d254fb68ebadc" ns2:_="" ns3:_="">
    <xsd:import namespace="cb309ed8-a3ac-407a-ab90-334ab3a6400f"/>
    <xsd:import namespace="fe7f5f9c-66a7-4a12-94f8-9f30ef7fcb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309ed8-a3ac-407a-ab90-334ab3a6400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14740d5a-8d44-4738-815b-a38df77a8965}" ma:internalName="TaxCatchAll" ma:showField="CatchAllData" ma:web="cb309ed8-a3ac-407a-ab90-334ab3a6400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7f5f9c-66a7-4a12-94f8-9f30ef7fcb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f889946a-11ce-4a40-85a9-3a6a3c4518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53DE81D-4500-48A0-BFE4-AA7E4C87AE59}">
  <ds:schemaRefs>
    <ds:schemaRef ds:uri="http://schemas.microsoft.com/sharepoint/v3/contenttype/forms"/>
  </ds:schemaRefs>
</ds:datastoreItem>
</file>

<file path=customXml/itemProps2.xml><?xml version="1.0" encoding="utf-8"?>
<ds:datastoreItem xmlns:ds="http://schemas.openxmlformats.org/officeDocument/2006/customXml" ds:itemID="{B2E1F77C-751F-4D0C-BC0B-1F4D90FEB869}">
  <ds:schemaRefs>
    <ds:schemaRef ds:uri="http://schemas.microsoft.com/office/2006/metadata/properties"/>
    <ds:schemaRef ds:uri="http://schemas.microsoft.com/office/infopath/2007/PartnerControls"/>
    <ds:schemaRef ds:uri="cb309ed8-a3ac-407a-ab90-334ab3a6400f"/>
    <ds:schemaRef ds:uri="fe7f5f9c-66a7-4a12-94f8-9f30ef7fcbb8"/>
  </ds:schemaRefs>
</ds:datastoreItem>
</file>

<file path=customXml/itemProps3.xml><?xml version="1.0" encoding="utf-8"?>
<ds:datastoreItem xmlns:ds="http://schemas.openxmlformats.org/officeDocument/2006/customXml" ds:itemID="{33FB7623-CFBF-4945-85DD-AEDDDC5CD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309ed8-a3ac-407a-ab90-334ab3a6400f"/>
    <ds:schemaRef ds:uri="fe7f5f9c-66a7-4a12-94f8-9f30ef7fc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D62D24F-0CAF-422A-9C7E-AE32F987D9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ANTECEDENTES</vt:lpstr>
      <vt:lpstr>DETALLE GASTOS</vt:lpstr>
      <vt:lpstr>REITEMIZACIONES SIA</vt:lpstr>
    </vt:vector>
  </TitlesOfParts>
  <Manager>Juan Paulo Vega H.</Manager>
  <Company>CONICYT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Planilla de Costos</dc:title>
  <dc:subject>XIII Concurso de Proyectos de I&amp;D de FONDEF</dc:subject>
  <dc:creator>FONDEF</dc:creator>
  <cp:keywords/>
  <dc:description/>
  <cp:lastModifiedBy>Cristian Lagos Villegas</cp:lastModifiedBy>
  <cp:revision/>
  <dcterms:created xsi:type="dcterms:W3CDTF">1999-03-29T20:02:48Z</dcterms:created>
  <dcterms:modified xsi:type="dcterms:W3CDTF">2024-03-06T14:43:23Z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0x010100B320A6865594E542AE6FFA3BA7F49FDA</vt:lpwstr>
  </property>
  <property fmtid="{D5CDD505-2E9C-101B-9397-08002B2CF9AE}" pid="3" name="PublishingExpirationDate">
    <vt:lpwstr/>
  </property>
  <property fmtid="{D5CDD505-2E9C-101B-9397-08002B2CF9AE}" pid="4" name="PublishingStartDate">
    <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y fmtid="{D5CDD505-2E9C-101B-9397-08002B2CF9AE}" pid="9" name="xd_Signature">
    <vt:lpwstr/>
  </property>
  <property fmtid="{D5CDD505-2E9C-101B-9397-08002B2CF9AE}" pid="10" name="display_urn:schemas-microsoft-com:office:office#Editor">
    <vt:lpwstr>Pamela Reyes Davey</vt:lpwstr>
  </property>
  <property fmtid="{D5CDD505-2E9C-101B-9397-08002B2CF9AE}" pid="11" name="Order">
    <vt:lpwstr>144791500.000000</vt:lpwstr>
  </property>
  <property fmtid="{D5CDD505-2E9C-101B-9397-08002B2CF9AE}" pid="12" name="xd_ProgID">
    <vt:lpwstr/>
  </property>
  <property fmtid="{D5CDD505-2E9C-101B-9397-08002B2CF9AE}" pid="13" name="_ExtendedDescription">
    <vt:lpwstr/>
  </property>
  <property fmtid="{D5CDD505-2E9C-101B-9397-08002B2CF9AE}" pid="14" name="SharedWithUsers">
    <vt:lpwstr/>
  </property>
  <property fmtid="{D5CDD505-2E9C-101B-9397-08002B2CF9AE}" pid="15" name="display_urn:schemas-microsoft-com:office:office#Author">
    <vt:lpwstr>Pamela Reyes Davey</vt:lpwstr>
  </property>
  <property fmtid="{D5CDD505-2E9C-101B-9397-08002B2CF9AE}" pid="16" name="ComplianceAssetId">
    <vt:lpwstr/>
  </property>
  <property fmtid="{D5CDD505-2E9C-101B-9397-08002B2CF9AE}" pid="17" name="TemplateUrl">
    <vt:lpwstr/>
  </property>
  <property fmtid="{D5CDD505-2E9C-101B-9397-08002B2CF9AE}" pid="18" name="MediaLengthInSeconds">
    <vt:lpwstr/>
  </property>
  <property fmtid="{D5CDD505-2E9C-101B-9397-08002B2CF9AE}" pid="19" name="MediaServiceImageTags">
    <vt:lpwstr/>
  </property>
</Properties>
</file>