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C:\Users\patriciacea\Desktop\FONIS 25\"/>
    </mc:Choice>
  </mc:AlternateContent>
  <xr:revisionPtr revIDLastSave="0" documentId="13_ncr:1_{5B588E64-C1CB-44B7-92CD-B39AF98DA485}" xr6:coauthVersionLast="47" xr6:coauthVersionMax="47" xr10:uidLastSave="{00000000-0000-0000-0000-000000000000}"/>
  <bookViews>
    <workbookView xWindow="-120" yWindow="-120" windowWidth="20730" windowHeight="11160" tabRatio="735" xr2:uid="{00000000-000D-0000-FFFF-FFFF00000000}"/>
  </bookViews>
  <sheets>
    <sheet name="ANTECEDENTES" sheetId="29" r:id="rId1"/>
    <sheet name="DETALLE GASTOS" sheetId="30" r:id="rId2"/>
    <sheet name="REITEMIZACIONES SIA" sheetId="22" r:id="rId3"/>
    <sheet name="REITEMIZACIONES APORTES" sheetId="31"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30" l="1"/>
  <c r="I27" i="30"/>
  <c r="I28" i="30"/>
  <c r="I29" i="30"/>
  <c r="I26" i="30"/>
  <c r="H27" i="30"/>
  <c r="H28" i="30"/>
  <c r="H29" i="30"/>
  <c r="H26" i="30"/>
  <c r="H12" i="30"/>
  <c r="M9" i="30"/>
  <c r="M10" i="30"/>
  <c r="M11" i="30"/>
  <c r="H44" i="30"/>
  <c r="F17" i="30"/>
  <c r="J17" i="30" s="1"/>
  <c r="K26" i="30" l="1"/>
  <c r="K27" i="30"/>
  <c r="K28" i="30"/>
  <c r="K29" i="30"/>
  <c r="D77" i="30"/>
  <c r="D78" i="30"/>
  <c r="D79" i="30"/>
  <c r="D80" i="30"/>
  <c r="D76" i="30"/>
  <c r="C81" i="30"/>
  <c r="M39" i="30"/>
  <c r="K39" i="30"/>
  <c r="J39" i="30"/>
  <c r="L17" i="30"/>
  <c r="I30" i="30" l="1"/>
  <c r="D81" i="30"/>
  <c r="B90" i="30" s="1"/>
  <c r="N28" i="30"/>
  <c r="N29" i="30"/>
  <c r="J30" i="30"/>
  <c r="L30" i="30"/>
  <c r="M30" i="30"/>
  <c r="M67" i="30"/>
  <c r="G67" i="30"/>
  <c r="C90" i="30"/>
  <c r="L39" i="30"/>
  <c r="N38" i="30"/>
  <c r="F38" i="30"/>
  <c r="H38" i="30" s="1"/>
  <c r="N37" i="30"/>
  <c r="F37" i="30"/>
  <c r="H37" i="30" s="1"/>
  <c r="N36" i="30"/>
  <c r="H36" i="30"/>
  <c r="N35" i="30"/>
  <c r="H35" i="30"/>
  <c r="M65" i="30"/>
  <c r="G65" i="30"/>
  <c r="M63" i="30"/>
  <c r="G63" i="30"/>
  <c r="F18" i="30"/>
  <c r="I18" i="30" s="1"/>
  <c r="F19" i="30"/>
  <c r="I19" i="30" s="1"/>
  <c r="F20" i="30"/>
  <c r="I20" i="30" s="1"/>
  <c r="L18" i="30"/>
  <c r="L19" i="30"/>
  <c r="L20" i="30"/>
  <c r="I76" i="30"/>
  <c r="N65" i="30" l="1"/>
  <c r="O28" i="30"/>
  <c r="N27" i="30"/>
  <c r="O27" i="30" s="1"/>
  <c r="N26" i="30"/>
  <c r="O29" i="30"/>
  <c r="H30" i="30"/>
  <c r="N67" i="30"/>
  <c r="K30" i="30"/>
  <c r="O35" i="30"/>
  <c r="O37" i="30"/>
  <c r="H39" i="30"/>
  <c r="N39" i="30"/>
  <c r="O38" i="30"/>
  <c r="O36" i="30"/>
  <c r="N63" i="30"/>
  <c r="I17" i="30"/>
  <c r="J20" i="30"/>
  <c r="J19" i="30"/>
  <c r="J18" i="30"/>
  <c r="H53" i="30"/>
  <c r="O39" i="30" l="1"/>
  <c r="N30" i="30"/>
  <c r="O30" i="30" s="1"/>
  <c r="N8" i="30"/>
  <c r="D90" i="30" l="1"/>
  <c r="E90" i="30"/>
  <c r="F90" i="30"/>
  <c r="H70" i="30"/>
  <c r="B89" i="30" s="1"/>
  <c r="I70" i="30"/>
  <c r="C89" i="30" s="1"/>
  <c r="J70" i="30"/>
  <c r="D89" i="30" s="1"/>
  <c r="K70" i="30"/>
  <c r="E89" i="30" s="1"/>
  <c r="L70" i="30"/>
  <c r="F89" i="30" s="1"/>
  <c r="I57" i="30"/>
  <c r="B88" i="30" s="1"/>
  <c r="J57" i="30"/>
  <c r="C88" i="30" s="1"/>
  <c r="K57" i="30"/>
  <c r="D88" i="30" s="1"/>
  <c r="L57" i="30"/>
  <c r="E88" i="30" s="1"/>
  <c r="M57" i="30"/>
  <c r="F88" i="30" s="1"/>
  <c r="I48" i="30"/>
  <c r="B87" i="30" s="1"/>
  <c r="J48" i="30"/>
  <c r="K48" i="30"/>
  <c r="D87" i="30" s="1"/>
  <c r="L48" i="30"/>
  <c r="E87" i="30" s="1"/>
  <c r="M48" i="30"/>
  <c r="F87" i="30" s="1"/>
  <c r="J21" i="30"/>
  <c r="K21" i="30"/>
  <c r="L21" i="30"/>
  <c r="M21" i="30"/>
  <c r="N21" i="30"/>
  <c r="I12" i="30"/>
  <c r="C86" i="30" s="1"/>
  <c r="J12" i="30"/>
  <c r="D86" i="30" s="1"/>
  <c r="D91" i="30" s="1"/>
  <c r="K12" i="30"/>
  <c r="E86" i="30" s="1"/>
  <c r="L12" i="30"/>
  <c r="C55" i="31"/>
  <c r="B55" i="31"/>
  <c r="D55" i="31" s="1"/>
  <c r="C42" i="31"/>
  <c r="B42" i="31"/>
  <c r="C29" i="31"/>
  <c r="B29" i="31"/>
  <c r="C16" i="31"/>
  <c r="B16" i="31"/>
  <c r="C55" i="22"/>
  <c r="B55" i="22"/>
  <c r="D55" i="22" s="1"/>
  <c r="C42" i="22"/>
  <c r="B42" i="22"/>
  <c r="C29" i="22"/>
  <c r="B29" i="22"/>
  <c r="D29" i="22" s="1"/>
  <c r="I80" i="30"/>
  <c r="I79" i="30"/>
  <c r="I78" i="30"/>
  <c r="I77" i="30"/>
  <c r="J76" i="30"/>
  <c r="G62" i="30"/>
  <c r="M69" i="30"/>
  <c r="G69" i="30"/>
  <c r="G64" i="30"/>
  <c r="G66" i="30"/>
  <c r="G68" i="30"/>
  <c r="M68" i="30"/>
  <c r="M66" i="30"/>
  <c r="M64" i="30"/>
  <c r="M62" i="30"/>
  <c r="N56" i="30"/>
  <c r="H56" i="30"/>
  <c r="N55" i="30"/>
  <c r="H55" i="30"/>
  <c r="N54" i="30"/>
  <c r="H54" i="30"/>
  <c r="N53" i="30"/>
  <c r="O53" i="30" s="1"/>
  <c r="H45" i="30"/>
  <c r="N45" i="30"/>
  <c r="H46" i="30"/>
  <c r="N46" i="30"/>
  <c r="H47" i="30"/>
  <c r="N47" i="30"/>
  <c r="N44" i="30"/>
  <c r="O20" i="30"/>
  <c r="O19" i="30"/>
  <c r="O18" i="30"/>
  <c r="O17" i="30"/>
  <c r="G9" i="30"/>
  <c r="G10" i="30"/>
  <c r="G11" i="30"/>
  <c r="E91" i="30" l="1"/>
  <c r="F86" i="30"/>
  <c r="F91" i="30" s="1"/>
  <c r="C87" i="30"/>
  <c r="C91" i="30" s="1"/>
  <c r="B86" i="30"/>
  <c r="B91" i="30" s="1"/>
  <c r="G12" i="30"/>
  <c r="G90" i="30"/>
  <c r="I81" i="30"/>
  <c r="M12" i="30"/>
  <c r="N11" i="30"/>
  <c r="N62" i="30"/>
  <c r="O26" i="30"/>
  <c r="D42" i="31"/>
  <c r="D29" i="31"/>
  <c r="D42" i="22"/>
  <c r="D16" i="31"/>
  <c r="P17" i="30"/>
  <c r="I21" i="30"/>
  <c r="G89" i="30"/>
  <c r="G70" i="30"/>
  <c r="G88" i="30"/>
  <c r="G87" i="30"/>
  <c r="J78" i="30"/>
  <c r="M70" i="30"/>
  <c r="N48" i="30"/>
  <c r="N57" i="30"/>
  <c r="N69" i="30"/>
  <c r="H48" i="30"/>
  <c r="H57" i="30"/>
  <c r="O21" i="30"/>
  <c r="O54" i="30"/>
  <c r="P19" i="30"/>
  <c r="O44" i="30"/>
  <c r="N66" i="30"/>
  <c r="J77" i="30"/>
  <c r="J79" i="30"/>
  <c r="O45" i="30"/>
  <c r="O55" i="30"/>
  <c r="N9" i="30"/>
  <c r="O46" i="30"/>
  <c r="N64" i="30"/>
  <c r="N10" i="30"/>
  <c r="P18" i="30"/>
  <c r="P20" i="30"/>
  <c r="O56" i="30"/>
  <c r="J80" i="30"/>
  <c r="N68" i="30"/>
  <c r="O47" i="30"/>
  <c r="C16" i="22"/>
  <c r="B16" i="22"/>
  <c r="D16" i="22"/>
  <c r="D96" i="30" l="1"/>
  <c r="C95" i="30"/>
  <c r="E95" i="30" s="1"/>
  <c r="K76" i="30"/>
  <c r="H90" i="30"/>
  <c r="O57" i="30"/>
  <c r="O48" i="30"/>
  <c r="N12" i="30"/>
  <c r="P21" i="30"/>
  <c r="N70" i="30"/>
  <c r="K81" i="30"/>
  <c r="J81" i="30"/>
  <c r="C13" i="29"/>
  <c r="D13" i="29" s="1"/>
  <c r="K80" i="30"/>
  <c r="K77" i="30"/>
  <c r="K79" i="30"/>
  <c r="K78" i="30"/>
  <c r="C12" i="29"/>
  <c r="D12" i="29" s="1"/>
  <c r="G86" i="30"/>
  <c r="G91" i="30" s="1"/>
  <c r="C92" i="30"/>
  <c r="E92" i="30"/>
  <c r="E96" i="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Consuelo Bruno Urbina</author>
    <author>Pedro Cotal Zuniga</author>
  </authors>
  <commentList>
    <comment ref="A4" authorId="0" shapeId="0" xr:uid="{00000000-0006-0000-0000-000001000000}">
      <text>
        <r>
          <rPr>
            <sz val="9"/>
            <color indexed="81"/>
            <rFont val="Tahoma"/>
            <family val="2"/>
          </rPr>
          <t>A completar una vez adjudicado.
Al momento de la postulación puede dejar este campo en blanco.</t>
        </r>
      </text>
    </comment>
    <comment ref="A7" authorId="1" shapeId="0" xr:uid="{00000000-0006-0000-0000-000002000000}">
      <text>
        <r>
          <rPr>
            <sz val="9"/>
            <color indexed="81"/>
            <rFont val="Tahoma"/>
            <family val="2"/>
          </rPr>
          <t>Indique el nombre de la entidad que participa como BENEFICIARIA PRINCIAL del proyecto.</t>
        </r>
      </text>
    </comment>
    <comment ref="A8" authorId="1" shapeId="0" xr:uid="{299E2B67-7C99-439D-ABFF-AFFD28ABAC07}">
      <text>
        <r>
          <rPr>
            <sz val="10"/>
            <rFont val="Arial"/>
            <family val="2"/>
          </rPr>
          <t xml:space="preserve">Son entidades elegibles que complementan las capacidades de la beneficiaria principal para la correcta ejecución del proyecto. 
</t>
        </r>
      </text>
    </comment>
    <comment ref="A9" authorId="0" shapeId="0" xr:uid="{00000000-0006-0000-0000-000003000000}">
      <text>
        <r>
          <rPr>
            <sz val="9"/>
            <color indexed="81"/>
            <rFont val="Tahoma"/>
            <family val="2"/>
          </rPr>
          <t xml:space="preserve">Opcional:
Podrán una o más entidades públicas o privadas, nacinales o extranjeras con o sin fines de lucro, respaladar la postulación a través de una carta compromiso, señalando las actividades en que se comprometen a participar.
</t>
        </r>
        <r>
          <rPr>
            <b/>
            <sz val="9"/>
            <color indexed="81"/>
            <rFont val="Tahoma"/>
            <family val="2"/>
          </rPr>
          <t>Las entidades asociadas podrán comprometer y realizar aportes</t>
        </r>
        <r>
          <rPr>
            <sz val="9"/>
            <color indexed="81"/>
            <rFont val="Tahoma"/>
            <family val="2"/>
          </rPr>
          <t xml:space="preserve"> al proyecto, sean estos incrementales o no incrementales.</t>
        </r>
      </text>
    </comment>
    <comment ref="B12" authorId="0" shapeId="0" xr:uid="{00000000-0006-0000-0000-000006000000}">
      <text>
        <r>
          <rPr>
            <sz val="9"/>
            <color indexed="81"/>
            <rFont val="Tahoma"/>
            <family val="2"/>
          </rPr>
          <t xml:space="preserve">Digite el monto solicitado a ANID. Correspondiente al </t>
        </r>
        <r>
          <rPr>
            <b/>
            <sz val="9"/>
            <color indexed="81"/>
            <rFont val="Tahoma"/>
            <family val="2"/>
          </rPr>
          <t>total ingresado en plataforma</t>
        </r>
        <r>
          <rPr>
            <sz val="9"/>
            <color indexed="81"/>
            <rFont val="Tahoma"/>
            <family val="2"/>
          </rPr>
          <t xml:space="preserve"> de postulación.
El financiamiento máximo por parte de la ANID será de hasta $60.000.000.- (sesenta millones de pesos). </t>
        </r>
      </text>
    </comment>
    <comment ref="B13" authorId="0" shapeId="0" xr:uid="{00000000-0006-0000-0000-000007000000}">
      <text>
        <r>
          <rPr>
            <sz val="9"/>
            <color indexed="81"/>
            <rFont val="Tahoma"/>
            <family val="2"/>
          </rPr>
          <t xml:space="preserve">Digite el monto total comprometido por las beneficiarias </t>
        </r>
        <r>
          <rPr>
            <b/>
            <sz val="9"/>
            <color indexed="81"/>
            <rFont val="Tahoma"/>
            <family val="2"/>
          </rPr>
          <t>según cartas de compromiso</t>
        </r>
        <r>
          <rPr>
            <sz val="9"/>
            <color indexed="81"/>
            <rFont val="Tahoma"/>
            <family val="2"/>
          </rPr>
          <t>.
Los proyectos deberán ser cofinanciados por la(s) Institución(es) Beneficiaria(s) a lo menos en un 10% del monto solicitado como subsidio a la ANID.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Pedro Cotal Zuniga</author>
    <author>Consuelo Bruno Urbina</author>
  </authors>
  <commentList>
    <comment ref="A5" authorId="0" shapeId="0" xr:uid="{00000000-0006-0000-0100-000001000000}">
      <text>
        <r>
          <rPr>
            <sz val="9"/>
            <color indexed="81"/>
            <rFont val="Tahoma"/>
            <family val="2"/>
          </rPr>
          <t>Corresponde al pago de personas naturales nacionales o extranjeras cuyos servicios son contratados exclusivamente para el proyecto, con posterioridad al inicio de este y para la ejecución de actividades del proyecto. Indique el monto que se pagará mensualmente.</t>
        </r>
      </text>
    </comment>
    <comment ref="H6" authorId="0" shapeId="0" xr:uid="{3766BE27-B1BB-4661-9D42-1D2D1E2A021E}">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C7" authorId="1" shapeId="0" xr:uid="{00000000-0006-0000-0100-000002000000}">
      <text>
        <r>
          <rPr>
            <sz val="9"/>
            <color indexed="81"/>
            <rFont val="Tahoma"/>
            <family val="2"/>
          </rPr>
          <t>Indicar la institución Beneficiaria o la entidad asociada por la cual participará del proyecto.
Agregue filas en función de las instituciones beneficiarias principales, secundarias y asociadas.</t>
        </r>
      </text>
    </comment>
    <comment ref="E7" authorId="0" shapeId="0" xr:uid="{00000000-0006-0000-0100-000003000000}">
      <text>
        <r>
          <rPr>
            <sz val="9"/>
            <color indexed="81"/>
            <rFont val="Tahoma"/>
            <family val="2"/>
          </rPr>
          <t>Corresponde al pago de personas naturales nacionales o extranjeras cuyos servicios son contratados exclusivamente para el proyecto, con posterioridad al inicio de este y para la ejecución de actividades del proyecto. Indique el monto que se pagará mensualmente.</t>
        </r>
      </text>
    </comment>
    <comment ref="A14" authorId="0" shapeId="0" xr:uid="{00000000-0006-0000-0100-000004000000}">
      <text>
        <r>
          <rPr>
            <sz val="9"/>
            <color indexed="81"/>
            <rFont val="Tahoma"/>
            <family val="2"/>
          </rPr>
          <t>Sólo se podrá aplicar este pago al personal preexistente cuya remuneración bruta mensual (según contrato con la beneficiaria) sea menor o igual a $2.700.000.-, para una dedicación completa (160 hrs.), desde este tope se calcula el proporcional en caso de trabajar menos horas.
Se podrá financiar con cargo al subsidio la remuneración completa o una proporción de la misma cuando su remuneración mensual bruta sea menor a $2.700.000. Este monto máximo aplicará para aquellos que tengan una dedicación por jornada completa de 160hrs/mensuales destinadas al proyecto. En el caso de personal cuya dedicación sea entre 80 y 159hrs/mes, podrán estimar un pago proporcional en función de la dedicación efectiva comprometida al proyecto. En ningún caso la dedicación al proyecto bajo esta modalidad de pago de remuneración mensual podrá ser menor a las 80 horas/mes.</t>
        </r>
      </text>
    </comment>
    <comment ref="J15" authorId="0" shapeId="0" xr:uid="{0FAD56D1-E62D-427D-8B02-68F68B080945}">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C16" authorId="1" shapeId="0" xr:uid="{00000000-0006-0000-0100-000005000000}">
      <text>
        <r>
          <rPr>
            <sz val="9"/>
            <color indexed="81"/>
            <rFont val="Tahoma"/>
            <family val="2"/>
          </rPr>
          <t>Indicar la institución Beneficiaria o la entidad asociada por la cual participará del proyecto.
Agregue filas en función de las instituciones beneficiarias principales, secundarias y asociadas.</t>
        </r>
      </text>
    </comment>
    <comment ref="D16" authorId="0" shapeId="0" xr:uid="{00000000-0006-0000-0100-000006000000}">
      <text>
        <r>
          <rPr>
            <sz val="9"/>
            <color indexed="81"/>
            <rFont val="Tahoma"/>
            <family val="2"/>
          </rPr>
          <t>Sólo se podrá aplicar este pago al personal preexistente cuya remuneración bruta mensual (según contrato con la beneficiaria) sea menor o igual a $2.700.000.-, para una dedicación completa (160 hrs.), desde este tope se calcula el proporcional en caso de trabajar menos horas.
Se podrá financiar la remuneración completa o una proporción de la misma cuando su remuneración mensual bruta sea menor a $2.700.000. Este monto máximo aplicará para aquellos que tengan una dedicación por jornada completa de 160hrs/mensuales destinadas al proyecto. En el caso de personal cuya dedicación sea entre 80 y 159hrs/mes, podrán estimar un pago proporcional en función de la dedicación efectiva comprometida al proyecto. En ningún caso la dedicación al proyecto bajo esta modalidad de pago de remuneración mensual podrá ser menor a las 80 horas/mes.</t>
        </r>
      </text>
    </comment>
    <comment ref="F16" authorId="0" shapeId="0" xr:uid="{00000000-0006-0000-0100-000007000000}">
      <text>
        <r>
          <rPr>
            <sz val="9"/>
            <color indexed="81"/>
            <rFont val="Tahoma"/>
            <family val="2"/>
          </rPr>
          <t>Sólo se podrá aplicar este pago al personal preexistente cuya remuneración bruta mensual (según contrato con la beneficiaria) sea menor o igual a $2.700.000.-, para una dedicación completa (160 hrs.), desde este tope se calcula el proporcional en caso de trabajar menos horas.
Se podrá financiar la remuneración completa o una proporción de la misma cuando su remuneración mensual bruta sea menor a $2.700.000. Este monto máximo aplicará para aquellos que tengan una dedicación por jornada completa de 160hrs/mensuales destinadas al proyecto. En el caso de personal cuya dedicación sea entre 80 y 159hrs/mes, podrán estimar un pago proporcional en función de la dedicación efectiva comprometida al proyecto. En ningún caso la dedicación al proyecto bajo esta modalidad de pago de remuneración mensual podrá ser menor a las 80 horas/mes.</t>
        </r>
      </text>
    </comment>
    <comment ref="G16" authorId="0" shapeId="0" xr:uid="{00000000-0006-0000-0100-000008000000}">
      <text>
        <r>
          <rPr>
            <sz val="10"/>
            <rFont val="Arial"/>
            <family val="2"/>
          </rPr>
          <t>En el caso que se financie solo una proporción de la remuneración con el subsidio ANID, la restante proporción se podrá ingresar como aporte de la beneficiaria.</t>
        </r>
      </text>
    </comment>
    <comment ref="Q16" authorId="0" shapeId="0" xr:uid="{00000000-0006-0000-0100-000009000000}">
      <text>
        <r>
          <rPr>
            <sz val="9"/>
            <color indexed="81"/>
            <rFont val="Tahoma"/>
            <family val="2"/>
          </rPr>
          <t xml:space="preserve">Sólo se podrá aplicar este pago a personal preexistente cuya remuneración bruta mensual (según contrato con la beneficiaria) sea menor a $2.700.000. 
</t>
        </r>
      </text>
    </comment>
    <comment ref="A23" authorId="0" shapeId="0" xr:uid="{00000000-0006-0000-0100-00000A000000}">
      <text>
        <r>
          <rPr>
            <sz val="9"/>
            <color indexed="81"/>
            <rFont val="Tahoma"/>
            <family val="2"/>
          </rPr>
          <t>Se podrá reconocer un pago adicional al sueldo base en caso de personal preexistente con una dedicación mínima de 36hrs/mes. El monto máximo mensual a pagar por persona por este concepto no deberá exceder los $600.000 bruto y no podrá superar al monto aportado por la institución por concepto de remuneraciones para cada persona.</t>
        </r>
      </text>
    </comment>
    <comment ref="I24" authorId="0" shapeId="0" xr:uid="{29D5DDD4-F092-4F40-B642-1E742A717220}">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C25" authorId="1" shapeId="0" xr:uid="{00000000-0006-0000-0100-00000B000000}">
      <text>
        <r>
          <rPr>
            <sz val="9"/>
            <color indexed="81"/>
            <rFont val="Tahoma"/>
            <family val="2"/>
          </rPr>
          <t>Indicar la institución Beneficiaria o la entidad asociada por la cual participará del proyecto.
Agregue filas en función de las instituciones beneficiarias principales, secundarias y asociadas.</t>
        </r>
      </text>
    </comment>
    <comment ref="D25" authorId="0" shapeId="0" xr:uid="{00000000-0006-0000-0100-00000C000000}">
      <text>
        <r>
          <rPr>
            <sz val="9"/>
            <color indexed="81"/>
            <rFont val="Tahoma"/>
            <family val="2"/>
          </rPr>
          <t>Mínimo 36 horas.</t>
        </r>
      </text>
    </comment>
    <comment ref="E25" authorId="0" shapeId="0" xr:uid="{00000000-0006-0000-0100-00000D000000}">
      <text>
        <r>
          <rPr>
            <sz val="9"/>
            <color indexed="81"/>
            <rFont val="Tahoma"/>
            <family val="2"/>
          </rPr>
          <t>El monto máximo mensual a pagar por persona por este concepto no deberá exceder los $600.000 bruto y no podrá superar al monto aportado por la institución por concepto de remuneraciones para cada persona.</t>
        </r>
      </text>
    </comment>
    <comment ref="F25" authorId="0" shapeId="0" xr:uid="{046B2D31-4D5E-47E0-ABAC-6158499021B1}">
      <text>
        <r>
          <rPr>
            <sz val="9"/>
            <color indexed="81"/>
            <rFont val="Tahoma"/>
            <family val="2"/>
          </rPr>
          <t>Este monto no puede ser menor al monto mensual a pagar con subsido ANID.
El aporte se calcula en base a la remuneración del personal. Debe definir cual es el valor hora, de acuerdo a la remuneración, y multiplicarlo por las horas que dedicará al proyecto mensualmente.</t>
        </r>
      </text>
    </comment>
    <comment ref="J25" authorId="0" shapeId="0" xr:uid="{00000000-0006-0000-0100-00000E000000}">
      <text>
        <r>
          <rPr>
            <sz val="9"/>
            <color indexed="81"/>
            <rFont val="Tahoma"/>
            <family val="2"/>
          </rPr>
          <t>El monto máximo mensual a pagar por persona no deberá exceder los $600.000 bruto y no podrá superar al monto aportado por la institución para cada persona.</t>
        </r>
      </text>
    </comment>
    <comment ref="K25" authorId="0" shapeId="0" xr:uid="{00000000-0006-0000-0100-00000F000000}">
      <text>
        <r>
          <rPr>
            <sz val="9"/>
            <color indexed="81"/>
            <rFont val="Tahoma"/>
            <family val="2"/>
          </rPr>
          <t>El monto máximo mensual a pagar por persona no deberá exceder los $600.000 bruto y no podrá superar al monto aportado por la institución para cada persona.</t>
        </r>
      </text>
    </comment>
    <comment ref="I33" authorId="0" shapeId="0" xr:uid="{C9B367CA-E455-4188-948E-057542E89768}">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C34" authorId="1" shapeId="0" xr:uid="{B5E08454-8445-4EFF-9171-62FBC91C2709}">
      <text>
        <r>
          <rPr>
            <sz val="9"/>
            <color indexed="81"/>
            <rFont val="Tahoma"/>
            <family val="2"/>
          </rPr>
          <t>Indicar la entidad asociada por la cual participará del proyecto.
Agregue filas en función de las instituciones beneficiarias principales, secundarias y asociadas.</t>
        </r>
      </text>
    </comment>
    <comment ref="I42" authorId="0" shapeId="0" xr:uid="{FBDE105A-E000-4DF7-9877-22E37CCD4149}">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B43" authorId="0" shapeId="0" xr:uid="{00000000-0006-0000-0100-000010000000}">
      <text>
        <r>
          <rPr>
            <sz val="9"/>
            <color indexed="81"/>
            <rFont val="Tahoma"/>
            <family val="2"/>
          </rPr>
          <t>Indique el nombre de la institución beneficiaria que compra el equipo o el nombre de la entidad asociada, en el caso de corresponder a un aporte incremental o no incremental.
Agregue filas en función de las instituciones beneficiarias principales, secundarias y asociadas.</t>
        </r>
      </text>
    </comment>
    <comment ref="I51" authorId="0" shapeId="0" xr:uid="{28F612FE-3D91-4B00-BE27-5516D7619689}">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B52" authorId="0" shapeId="0" xr:uid="{00000000-0006-0000-0100-000011000000}">
      <text>
        <r>
          <rPr>
            <sz val="9"/>
            <color indexed="81"/>
            <rFont val="Tahoma"/>
            <family val="2"/>
          </rPr>
          <t>Indique el nombre de la institución beneficiaria que realiza el gasto o el nombre de la entidad asociada, en el caso de corresponder a un aporte incremental o no incremental.
Agregue filas en función de las instituciones beneficiarias principales, secundarias y asociadas.</t>
        </r>
      </text>
    </comment>
    <comment ref="H60" authorId="0" shapeId="0" xr:uid="{84D373C5-499C-40F1-88C9-9F934FCA3BD4}">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B61" authorId="0" shapeId="0" xr:uid="{00000000-0006-0000-0100-000012000000}">
      <text>
        <r>
          <rPr>
            <sz val="9"/>
            <color indexed="81"/>
            <rFont val="Tahoma"/>
            <family val="2"/>
          </rPr>
          <t>Indique el nombre de la institución beneficiaria que realiza el gasto o el nombre de la entidad asociada, en el caso de corresponder a un aporte incremental o no incremental.
Agregue filas en función de las instituciones beneficiarias principales, secundarias y asociadas.</t>
        </r>
      </text>
    </comment>
    <comment ref="A62" authorId="0" shapeId="0" xr:uid="{00000000-0006-0000-0100-000013000000}">
      <text>
        <r>
          <rPr>
            <sz val="9"/>
            <color indexed="81"/>
            <rFont val="Tahoma"/>
            <family val="2"/>
          </rPr>
          <t xml:space="preserve">Materiales fungibles, insumos y compra de software para la realización de actividades de investigación y desarrollo del proyecto. Gastos en capacitaciones, asistencia a congresos, talleres, seminarios y reuniones. Gastos de publicación y difusión de resultados, asociados a gastos de escalamiento y transferencia tecnológica. Arriendo de equipos, espacios de trabajo y servicios técnicos específicos asociados al desarrollo, prueba y validación de los resultados de investigación, desarrollo experimental y tecnologías. Gastos en pasajes y viáticos nacionales, movilización y traslados. Considera además gastos en propiedad intelectual e industrial, consultoría y asesorías que sean necesarias para la adecuada ejecución del proyecto. Se incluyen gastos por la emisión de boletas o pólizas de garantías, así como otros gastos de operación.
(EL TOTAL EN UNA SOLA LÍNEA). </t>
        </r>
        <r>
          <rPr>
            <b/>
            <sz val="9"/>
            <color indexed="81"/>
            <rFont val="Tahoma"/>
            <family val="2"/>
          </rPr>
          <t>Agregue filas en función de las instituciones beneficiarias principales, secundarias y asociadas.</t>
        </r>
      </text>
    </comment>
    <comment ref="A63" authorId="0" shapeId="0" xr:uid="{FDBDD296-3FBC-42A2-848C-B36060191C22}">
      <text>
        <r>
          <rPr>
            <sz val="9"/>
            <color indexed="81"/>
            <rFont val="Tahoma"/>
            <family val="2"/>
          </rPr>
          <t>Una línea por subcontrato</t>
        </r>
      </text>
    </comment>
    <comment ref="C63" authorId="0" shapeId="0" xr:uid="{34005964-039A-479C-85B9-45011C0FB657}">
      <text>
        <r>
          <rPr>
            <sz val="9"/>
            <color indexed="81"/>
            <rFont val="Tahoma"/>
            <family val="2"/>
          </rPr>
          <t>Describa el gasto e indique el nombre de la empresa a subcontratar</t>
        </r>
      </text>
    </comment>
    <comment ref="A64" authorId="0" shapeId="0" xr:uid="{00000000-0006-0000-0100-000014000000}">
      <text>
        <r>
          <rPr>
            <sz val="9"/>
            <color indexed="81"/>
            <rFont val="Tahoma"/>
            <family val="2"/>
          </rPr>
          <t>Una línea por subcontrato</t>
        </r>
      </text>
    </comment>
    <comment ref="C64" authorId="0" shapeId="0" xr:uid="{EE43BA9F-2B64-4674-9032-30C59EADEA17}">
      <text>
        <r>
          <rPr>
            <sz val="9"/>
            <color indexed="81"/>
            <rFont val="Tahoma"/>
            <family val="2"/>
          </rPr>
          <t>Describa el gasto e indique el nombre de la empresa a subcontratar</t>
        </r>
      </text>
    </comment>
    <comment ref="A65" authorId="0" shapeId="0" xr:uid="{6B430A97-BD55-46AD-B346-9218B0630EAA}">
      <text>
        <r>
          <rPr>
            <sz val="9"/>
            <color indexed="81"/>
            <rFont val="Tahoma"/>
            <family val="2"/>
          </rPr>
          <t>una línea por viaje de diferente destino</t>
        </r>
      </text>
    </comment>
    <comment ref="C65" authorId="0" shapeId="0" xr:uid="{09C11260-72BB-4929-9298-0D137324054C}">
      <text>
        <r>
          <rPr>
            <sz val="9"/>
            <color indexed="81"/>
            <rFont val="Tahoma"/>
            <family val="2"/>
          </rPr>
          <t>Señalar quién viaja y destino</t>
        </r>
      </text>
    </comment>
    <comment ref="A66" authorId="0" shapeId="0" xr:uid="{00000000-0006-0000-0100-000015000000}">
      <text>
        <r>
          <rPr>
            <sz val="9"/>
            <color indexed="81"/>
            <rFont val="Tahoma"/>
            <family val="2"/>
          </rPr>
          <t>una línea por viaje de diferente destino</t>
        </r>
      </text>
    </comment>
    <comment ref="C66" authorId="0" shapeId="0" xr:uid="{00000000-0006-0000-0100-000016000000}">
      <text>
        <r>
          <rPr>
            <sz val="9"/>
            <color indexed="81"/>
            <rFont val="Tahoma"/>
            <family val="2"/>
          </rPr>
          <t>Señalar quién viaja y destino</t>
        </r>
      </text>
    </comment>
    <comment ref="A67" authorId="0" shapeId="0" xr:uid="{9C0DA45E-7ACB-4689-BCC6-C591D3648283}">
      <text>
        <r>
          <rPr>
            <sz val="9"/>
            <color indexed="81"/>
            <rFont val="Tahoma"/>
            <family val="2"/>
          </rPr>
          <t>una línea por viático de diferente destino</t>
        </r>
      </text>
    </comment>
    <comment ref="C67" authorId="0" shapeId="0" xr:uid="{A5FC8416-4940-468F-87E2-CBCDCCDF9EEB}">
      <text>
        <r>
          <rPr>
            <sz val="9"/>
            <color indexed="81"/>
            <rFont val="Tahoma"/>
            <family val="2"/>
          </rPr>
          <t>Señalar quién viaja y destino</t>
        </r>
      </text>
    </comment>
    <comment ref="A68" authorId="0" shapeId="0" xr:uid="{00000000-0006-0000-0100-000017000000}">
      <text>
        <r>
          <rPr>
            <sz val="9"/>
            <color indexed="81"/>
            <rFont val="Tahoma"/>
            <family val="2"/>
          </rPr>
          <t>una línea por viático de diferente destino</t>
        </r>
      </text>
    </comment>
    <comment ref="C68" authorId="0" shapeId="0" xr:uid="{00000000-0006-0000-0100-000018000000}">
      <text>
        <r>
          <rPr>
            <sz val="9"/>
            <color indexed="81"/>
            <rFont val="Tahoma"/>
            <family val="2"/>
          </rPr>
          <t>Señalar quién viaja y destino</t>
        </r>
      </text>
    </comment>
    <comment ref="A69" authorId="0" shapeId="0" xr:uid="{A9382B2B-5C23-4C98-B304-31A9D4484EFA}">
      <text>
        <r>
          <rPr>
            <sz val="9"/>
            <color indexed="81"/>
            <rFont val="Tahoma"/>
            <family val="2"/>
          </rPr>
          <t>Sólo aquellas instituciones autorizadas por la Dirección Nacional (</t>
        </r>
        <r>
          <rPr>
            <b/>
            <sz val="9"/>
            <color indexed="81"/>
            <rFont val="Tahoma"/>
            <family val="2"/>
          </rPr>
          <t>previamente al concurso</t>
        </r>
        <r>
          <rPr>
            <sz val="9"/>
            <color indexed="81"/>
            <rFont val="Tahoma"/>
            <family val="2"/>
          </rPr>
          <t>) podrán disponer de algún monto en ese ítem.</t>
        </r>
      </text>
    </comment>
    <comment ref="A72" authorId="0" shapeId="0" xr:uid="{D83D36CB-BAF6-4FB4-860A-F1E469576506}">
      <text>
        <r>
          <rPr>
            <sz val="9"/>
            <color indexed="81"/>
            <rFont val="Tahoma"/>
            <family val="2"/>
          </rPr>
          <t xml:space="preserve">Los gastos de administración indirectos (overhead o gastos de administración superior) no podrán ser superior al 15% de lo solicitado como subsidio ANID al proyecto. En caso de postular con más de una beneficiaria, cada una de las beneficiarias debe cumplir con el porcentaje máximo exigido. </t>
        </r>
      </text>
    </comment>
    <comment ref="D74" authorId="0" shapeId="0" xr:uid="{4868E5A6-4227-4FB6-9B60-F70871362469}">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B75" authorId="0" shapeId="0" xr:uid="{00000000-0006-0000-0100-000019000000}">
      <text>
        <r>
          <rPr>
            <sz val="9"/>
            <color indexed="81"/>
            <rFont val="Tahoma"/>
            <family val="2"/>
          </rPr>
          <t xml:space="preserve">Indique el nombre de la institución beneficiaria que realiza el gasto.
</t>
        </r>
      </text>
    </comment>
    <comment ref="C75" authorId="0" shapeId="0" xr:uid="{DCFF7828-E2D0-4DC1-8D8D-BF8A1A968FC5}">
      <text>
        <r>
          <rPr>
            <sz val="9"/>
            <color indexed="81"/>
            <rFont val="Tahoma"/>
            <family val="2"/>
          </rPr>
          <t>Los gastos de administración indirectos (overhead o gastos de administración superior) no podrán ser superior al 15% de lo solicitado como subsidio ANID al proyecto. En caso de postular con más de una beneficiaria, cada una de las beneficiarias debe cumplir con el porcentaje máximo exigido.</t>
        </r>
      </text>
    </comment>
    <comment ref="K75" authorId="0" shapeId="0" xr:uid="{6A29B6C8-E440-4A0F-9EBA-BCF67C8304A7}">
      <text>
        <r>
          <rPr>
            <sz val="9"/>
            <color indexed="81"/>
            <rFont val="Tahoma"/>
            <family val="2"/>
          </rPr>
          <t xml:space="preserve">En caso de postular con más de una beneficiaria, cada una de las beneficiarias debe cumplir con el porcentaje máximo exigido. </t>
        </r>
      </text>
    </comment>
  </commentList>
</comments>
</file>

<file path=xl/sharedStrings.xml><?xml version="1.0" encoding="utf-8"?>
<sst xmlns="http://schemas.openxmlformats.org/spreadsheetml/2006/main" count="454" uniqueCount="92">
  <si>
    <t>IDENTIFICACIÓN</t>
  </si>
  <si>
    <t>DETALLE</t>
  </si>
  <si>
    <t>Para postular sólo debe completar las hojas: ANTECEDENTES y DETALLE DE GASTOS</t>
  </si>
  <si>
    <t xml:space="preserve">CODIGO PROYECTO (ID) </t>
  </si>
  <si>
    <t>PLAZO EN MESES</t>
  </si>
  <si>
    <t>DIRECTOR(A)</t>
  </si>
  <si>
    <t>BENEFICIARIA PRINCIPAL</t>
  </si>
  <si>
    <t>BENEFICIARIAS SECUNDARIAS</t>
  </si>
  <si>
    <t>ENTIDADES ASOCIADAS(opcional)</t>
  </si>
  <si>
    <t>PRESUPUESTOS</t>
  </si>
  <si>
    <t>SEGÚN CARTAS Y PLATAFORMA</t>
  </si>
  <si>
    <t>SEGÚN PLANILLA DE COSTOS</t>
  </si>
  <si>
    <r>
      <t xml:space="preserve">Revise cuidadosamente que los montos de las cartas de compromiso y los montos ingresados en plataforma de postulación </t>
    </r>
    <r>
      <rPr>
        <b/>
        <sz val="10"/>
        <rFont val="Calibri"/>
        <family val="2"/>
        <scheme val="minor"/>
      </rPr>
      <t>correspondan con lo declarado en este documento</t>
    </r>
    <r>
      <rPr>
        <b/>
        <sz val="10"/>
        <color rgb="FFFF0000"/>
        <rFont val="Calibri"/>
        <family val="2"/>
        <scheme val="minor"/>
      </rPr>
      <t>. No pueden haber diferencias.</t>
    </r>
  </si>
  <si>
    <t>PRESUPUESTO APORTE ANID</t>
  </si>
  <si>
    <t>PRESUPUESTO APORTE INSTITUCIONAL</t>
  </si>
  <si>
    <t>PERSONAL CONTRATADO EXCLUSIVAMENTE PARA EL PROYECTO</t>
  </si>
  <si>
    <r>
      <t xml:space="preserve">DISTRIBUCIÓN DEL </t>
    </r>
    <r>
      <rPr>
        <b/>
        <sz val="10"/>
        <color rgb="FF0070C0"/>
        <rFont val="Calibri"/>
        <family val="2"/>
        <scheme val="minor"/>
      </rPr>
      <t>COSTO TOTAL</t>
    </r>
  </si>
  <si>
    <t>NOMBRE</t>
  </si>
  <si>
    <t>CARGO</t>
  </si>
  <si>
    <t>ENTIDAD A LA QUE SE VINCULA PARA EFECTOS DEL PROYECTO</t>
  </si>
  <si>
    <t>HORAS DE TRABAJO AL MES</t>
  </si>
  <si>
    <t>MONTO MENSUAL</t>
  </si>
  <si>
    <t>MESES QUE TRABAJARÁ</t>
  </si>
  <si>
    <t>COSTO TOTAL</t>
  </si>
  <si>
    <t>ANID</t>
  </si>
  <si>
    <t>BENEFICIARIA APORTE INCREMENTAL</t>
  </si>
  <si>
    <t>BENEFICIARIA APORTE NO INCREMENTAL</t>
  </si>
  <si>
    <t>TOTAL</t>
  </si>
  <si>
    <t>VALIDACIÓN</t>
  </si>
  <si>
    <t>-</t>
  </si>
  <si>
    <t>PERSONAL PREEXISTENTE CON PAGO REMUNERACIÓN CON CARGO AL SUBSIDIO</t>
  </si>
  <si>
    <t>VALOR HORA</t>
  </si>
  <si>
    <t>MONTO MENSUAL A PAGAR CON SUBSIDIO ANID</t>
  </si>
  <si>
    <t>MONTO MENSUAL A PAGAR POR BENEFICIARIA (APORTE)</t>
  </si>
  <si>
    <t>DECLARAR REMUNERACIÓN MENSUAL BRUTA</t>
  </si>
  <si>
    <t>PERSONAL PREEXISTENTE CON PAGO ADICIONAL (ex-incentivo)</t>
  </si>
  <si>
    <r>
      <t xml:space="preserve">HORAS DE TRABAJO AL MES
</t>
    </r>
    <r>
      <rPr>
        <sz val="10"/>
        <color rgb="FFFF0000"/>
        <rFont val="Calibri"/>
        <family val="2"/>
        <scheme val="minor"/>
      </rPr>
      <t>Mínimo 36</t>
    </r>
  </si>
  <si>
    <t>N/A</t>
  </si>
  <si>
    <t>EQUIPOS</t>
  </si>
  <si>
    <t>INSTITUCIÓN</t>
  </si>
  <si>
    <t>DESCRIPCIÓN</t>
  </si>
  <si>
    <t>OBJETIVO ASOCIADO</t>
  </si>
  <si>
    <t>CANTIDAD</t>
  </si>
  <si>
    <t>VALOR COMPRA</t>
  </si>
  <si>
    <t>VALOR ARRIENDO TOTAL</t>
  </si>
  <si>
    <t>INFRAESTRUCTURA Y MOBILIARIO</t>
  </si>
  <si>
    <t>VALOR COMPRA O HABILITACIÓN</t>
  </si>
  <si>
    <t>VALOR USO INFRA. EXISTENTE</t>
  </si>
  <si>
    <t>GASTOS DE OPERACIÓN</t>
  </si>
  <si>
    <t>VALOR TOTAL COMPRA</t>
  </si>
  <si>
    <t>Gastos generales</t>
  </si>
  <si>
    <t>Subcontratos (una línea por subcontrato)</t>
  </si>
  <si>
    <t>Pasaje Internacional (una línea por viaje de diferente destino)</t>
  </si>
  <si>
    <t>Viático Internacional (una línea por viático de diferente destino)</t>
  </si>
  <si>
    <t>Gastos de apoyo a la administracion: previa autorización de la Dirección Nacional de la ANID (debe estar autorizado antes de postular al concurso).</t>
  </si>
  <si>
    <t xml:space="preserve">GASTOS DE ADMINISTRACIÓN INDIRECTOS 15% (overhead o gastos de administración superior) </t>
  </si>
  <si>
    <t>Máximo 15%</t>
  </si>
  <si>
    <t>COSTO TOTAL DEL PROYECTO</t>
  </si>
  <si>
    <t>ÍTEM</t>
  </si>
  <si>
    <t>PERSONAL</t>
  </si>
  <si>
    <t>INFRAESTRUCTURA</t>
  </si>
  <si>
    <t>G. OPERACIÓN</t>
  </si>
  <si>
    <t>G.A.INDIRECTOS</t>
  </si>
  <si>
    <t>PORCENTAJES SEGÚN BASES</t>
  </si>
  <si>
    <t>PORCENTAJE</t>
  </si>
  <si>
    <t>MONTO</t>
  </si>
  <si>
    <t>Máximo ANID</t>
  </si>
  <si>
    <t xml:space="preserve">Mínimo APORTE INSTITUCIONAL (Beneficiarias) </t>
  </si>
  <si>
    <t>SOLO REQUERIDO PARA LOS PROYECTOS QUE RESULTEN ADJUDICADOS. AL MOMENTO DE LA POSTULACION NO REQUIERE COMPLETAR ESTA SECCIÓN.</t>
  </si>
  <si>
    <t>HISTORIAL REITEMIZACIONES: En esta hoja deben quedar reflejadas todas la reitemizaciones realizadas por el proyecto al presupuesto del subsidio de la ANID con su respectiva justificación. 
El proyecto debe programar estás reitemizaciones con una periodicidad de seis meses.</t>
  </si>
  <si>
    <t>MODIFICACIÓN PRESUPUESTARIA 1</t>
  </si>
  <si>
    <t>FECHA</t>
  </si>
  <si>
    <t>00-00-0000</t>
  </si>
  <si>
    <t>INSTITUCIÓN FINANCIADORA</t>
  </si>
  <si>
    <t>INSTITUCIÓN EJECUTORA</t>
  </si>
  <si>
    <t>(indique el nombre de la beneficiaria asociada a este presupuesto)</t>
  </si>
  <si>
    <t>ITEM</t>
  </si>
  <si>
    <t>PRESUPUESTO ACTUAL</t>
  </si>
  <si>
    <t>PRESUPUESTO MODIFICADO</t>
  </si>
  <si>
    <t>JUSTIFICACIÓN DE LA REITEMIZACIÓN</t>
  </si>
  <si>
    <t>GASTOS EN PERSONAL</t>
  </si>
  <si>
    <t>GASTOS DE ADM. INDIRECTOS</t>
  </si>
  <si>
    <t>TOTALES</t>
  </si>
  <si>
    <t>MODIFICACIÓN PRESUPUESTARIA 2</t>
  </si>
  <si>
    <t>MODIFICACIÓN PRESUPUESTARIA 3</t>
  </si>
  <si>
    <t>MODIFICACIÓN PRESUPUESTARIA 4</t>
  </si>
  <si>
    <t>(indique el nombre de la entidad que realiza el aporte)</t>
  </si>
  <si>
    <t>COLABORADORA APORTE INCREMENTAL</t>
  </si>
  <si>
    <t>COLABORADORA APORTE NO INCREMENTAL</t>
  </si>
  <si>
    <r>
      <t xml:space="preserve">HORAS DE TRABAJO AL MES
</t>
    </r>
    <r>
      <rPr>
        <sz val="10"/>
        <color rgb="FFFF0000"/>
        <rFont val="Calibri"/>
        <family val="2"/>
        <scheme val="minor"/>
      </rPr>
      <t>Mínimo 80</t>
    </r>
  </si>
  <si>
    <t>PERSONAL  DE ENTIDADES BENEFICIARIAS  QUE NO RECIBEN SUBSIDIO</t>
  </si>
  <si>
    <t>PLANILLA DE COSTOS PROYECTOS SIA (SUBDIRECCIÓN DE INVESTIGACIÓN APLICADA [EX FONDEF]) Concurso FONIS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</si>
</sst>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quot;$&quot;\ * #,##0.00_-;_-&quot;$&quot;\ * &quot;-&quot;??_-;_-@_-"/>
    <numFmt numFmtId="165" formatCode="_-* #,##0.00\ _P_t_s_-;\-* #,##0.00\ _P_t_s_-;_-* &quot;-&quot;??\ _P_t_s_-;_-@_-"/>
  </numFmts>
  <fonts count="10" x14ac:knownFonts="1">
    <font>
      <sz val="10"/>
      <name val="Arial"/>
    </font>
    <font>
      <sz val="10"/>
      <name val="Arial"/>
      <family val="2"/>
    </font>
    <font>
      <sz val="10"/>
      <name val="Arial"/>
      <family val="2"/>
    </font>
    <font>
      <sz val="9"/>
      <color indexed="81"/>
      <name val="Tahoma"/>
      <family val="2"/>
    </font>
    <font>
      <b/>
      <sz val="10"/>
      <name val="Calibri"/>
      <family val="2"/>
      <scheme val="minor"/>
    </font>
    <font>
      <sz val="10"/>
      <name val="Calibri"/>
      <family val="2"/>
      <scheme val="minor"/>
    </font>
    <font>
      <sz val="10"/>
      <color rgb="FFFF0000"/>
      <name val="Calibri"/>
      <family val="2"/>
      <scheme val="minor"/>
    </font>
    <font>
      <b/>
      <sz val="10"/>
      <color rgb="FFFF0000"/>
      <name val="Calibri"/>
      <family val="2"/>
      <scheme val="minor"/>
    </font>
    <font>
      <b/>
      <sz val="9"/>
      <color indexed="81"/>
      <name val="Tahoma"/>
      <family val="2"/>
    </font>
    <font>
      <b/>
      <sz val="10"/>
      <color rgb="FF0070C0"/>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1"/>
        <bgColor indexed="64"/>
      </patternFill>
    </fill>
    <fill>
      <patternFill patternType="solid">
        <fgColor theme="1" tint="4.9989318521683403E-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thin">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s>
  <cellStyleXfs count="6">
    <xf numFmtId="0" fontId="0" fillId="0" borderId="0"/>
    <xf numFmtId="165" fontId="1" fillId="0" borderId="0" applyFont="0" applyFill="0" applyBorder="0" applyAlignment="0" applyProtection="0"/>
    <xf numFmtId="164" fontId="1" fillId="0" borderId="0" applyFont="0" applyFill="0" applyBorder="0" applyAlignment="0" applyProtection="0"/>
    <xf numFmtId="0" fontId="1" fillId="0" borderId="0"/>
    <xf numFmtId="9" fontId="2" fillId="0" borderId="0" applyFont="0" applyFill="0" applyBorder="0" applyAlignment="0" applyProtection="0"/>
    <xf numFmtId="9" fontId="1" fillId="0" borderId="0" applyFont="0" applyFill="0" applyBorder="0" applyAlignment="0" applyProtection="0"/>
  </cellStyleXfs>
  <cellXfs count="88">
    <xf numFmtId="0" fontId="0" fillId="0" borderId="0" xfId="0"/>
    <xf numFmtId="0" fontId="4" fillId="0" borderId="0" xfId="0" applyFont="1" applyAlignment="1">
      <alignment vertical="center"/>
    </xf>
    <xf numFmtId="0" fontId="5" fillId="0" borderId="0" xfId="0" applyFont="1" applyAlignment="1">
      <alignment vertical="center"/>
    </xf>
    <xf numFmtId="0" fontId="4" fillId="0" borderId="5" xfId="0" applyFont="1" applyBorder="1" applyAlignment="1">
      <alignment vertical="center"/>
    </xf>
    <xf numFmtId="0" fontId="5" fillId="0" borderId="6" xfId="0" applyFont="1" applyBorder="1" applyAlignment="1">
      <alignment vertical="center"/>
    </xf>
    <xf numFmtId="0" fontId="5" fillId="0" borderId="5" xfId="0" applyFont="1" applyBorder="1" applyAlignment="1">
      <alignment vertical="center"/>
    </xf>
    <xf numFmtId="0" fontId="4" fillId="0" borderId="4" xfId="0" applyFont="1" applyBorder="1" applyAlignment="1">
      <alignment horizontal="center" vertical="center" wrapText="1"/>
    </xf>
    <xf numFmtId="0" fontId="5" fillId="0" borderId="13" xfId="0" applyFont="1" applyBorder="1" applyAlignment="1">
      <alignment horizontal="left" vertical="center" wrapText="1"/>
    </xf>
    <xf numFmtId="3" fontId="5" fillId="0" borderId="14" xfId="0" applyNumberFormat="1" applyFont="1" applyBorder="1" applyAlignment="1">
      <alignment horizontal="right" vertical="center" wrapText="1"/>
    </xf>
    <xf numFmtId="3" fontId="5" fillId="0" borderId="15" xfId="0" applyNumberFormat="1" applyFont="1" applyBorder="1" applyAlignment="1">
      <alignment horizontal="right" vertical="center" wrapText="1"/>
    </xf>
    <xf numFmtId="0" fontId="5" fillId="0" borderId="7" xfId="0" applyFont="1" applyBorder="1" applyAlignment="1">
      <alignment vertical="center" wrapText="1"/>
    </xf>
    <xf numFmtId="0" fontId="5" fillId="0" borderId="16" xfId="0" applyFont="1" applyBorder="1" applyAlignment="1">
      <alignment horizontal="left" vertical="center" wrapText="1"/>
    </xf>
    <xf numFmtId="3" fontId="5" fillId="0" borderId="17" xfId="0" applyNumberFormat="1" applyFont="1" applyBorder="1" applyAlignment="1">
      <alignment horizontal="right" vertical="center" wrapText="1"/>
    </xf>
    <xf numFmtId="3" fontId="5" fillId="0" borderId="18" xfId="0" applyNumberFormat="1" applyFont="1" applyBorder="1" applyAlignment="1">
      <alignment horizontal="right" vertical="center" wrapText="1"/>
    </xf>
    <xf numFmtId="0" fontId="5" fillId="0" borderId="8" xfId="0" applyFont="1" applyBorder="1" applyAlignment="1">
      <alignment vertical="center" wrapText="1"/>
    </xf>
    <xf numFmtId="3" fontId="5" fillId="0" borderId="19" xfId="0" applyNumberFormat="1" applyFont="1" applyBorder="1" applyAlignment="1">
      <alignment horizontal="right" vertical="center" wrapText="1"/>
    </xf>
    <xf numFmtId="3" fontId="5" fillId="0" borderId="20" xfId="0" applyNumberFormat="1" applyFont="1" applyBorder="1" applyAlignment="1">
      <alignment horizontal="right" vertical="center" wrapText="1"/>
    </xf>
    <xf numFmtId="0" fontId="4" fillId="0" borderId="21" xfId="0" applyFont="1" applyBorder="1" applyAlignment="1">
      <alignment horizontal="left" vertical="center" wrapText="1"/>
    </xf>
    <xf numFmtId="3" fontId="4" fillId="0" borderId="22" xfId="0" applyNumberFormat="1" applyFont="1" applyBorder="1" applyAlignment="1">
      <alignment horizontal="right" vertical="center" wrapText="1"/>
    </xf>
    <xf numFmtId="3" fontId="4" fillId="0" borderId="23" xfId="0" applyNumberFormat="1" applyFont="1" applyBorder="1" applyAlignment="1">
      <alignment horizontal="right" vertical="center" wrapText="1"/>
    </xf>
    <xf numFmtId="0" fontId="5" fillId="0" borderId="9" xfId="0" applyFont="1" applyBorder="1" applyAlignment="1">
      <alignment vertical="center" wrapText="1"/>
    </xf>
    <xf numFmtId="0" fontId="4" fillId="0" borderId="0" xfId="0" applyFont="1" applyAlignment="1">
      <alignment horizontal="left" vertical="center" wrapText="1"/>
    </xf>
    <xf numFmtId="3" fontId="4" fillId="0" borderId="0" xfId="0" applyNumberFormat="1" applyFont="1" applyAlignment="1">
      <alignment horizontal="right" vertical="center" wrapText="1"/>
    </xf>
    <xf numFmtId="0" fontId="5" fillId="0" borderId="0" xfId="0" applyFont="1" applyAlignment="1">
      <alignment vertical="center" wrapText="1"/>
    </xf>
    <xf numFmtId="3" fontId="5" fillId="0" borderId="0" xfId="0" applyNumberFormat="1" applyFont="1" applyAlignment="1">
      <alignment vertical="center"/>
    </xf>
    <xf numFmtId="3" fontId="5" fillId="6" borderId="1" xfId="0" applyNumberFormat="1" applyFont="1" applyFill="1" applyBorder="1" applyAlignment="1">
      <alignment horizontal="center" vertical="center" wrapText="1"/>
    </xf>
    <xf numFmtId="3" fontId="5" fillId="0" borderId="0" xfId="0" applyNumberFormat="1" applyFont="1" applyAlignment="1">
      <alignment horizontal="center" vertical="center" wrapText="1"/>
    </xf>
    <xf numFmtId="3" fontId="5" fillId="0" borderId="1" xfId="0" applyNumberFormat="1" applyFont="1" applyBorder="1" applyAlignment="1">
      <alignment vertical="center"/>
    </xf>
    <xf numFmtId="3" fontId="5" fillId="4" borderId="1" xfId="0" applyNumberFormat="1" applyFont="1" applyFill="1" applyBorder="1" applyAlignment="1">
      <alignment horizontal="center" vertical="center" wrapText="1"/>
    </xf>
    <xf numFmtId="3" fontId="5" fillId="4" borderId="1" xfId="0" applyNumberFormat="1" applyFont="1" applyFill="1" applyBorder="1" applyAlignment="1">
      <alignment vertical="center"/>
    </xf>
    <xf numFmtId="3" fontId="5" fillId="0" borderId="2" xfId="0" applyNumberFormat="1" applyFont="1" applyBorder="1" applyAlignment="1">
      <alignment vertical="center"/>
    </xf>
    <xf numFmtId="3" fontId="5" fillId="0" borderId="3" xfId="0" applyNumberFormat="1" applyFont="1" applyBorder="1" applyAlignment="1">
      <alignment vertical="center"/>
    </xf>
    <xf numFmtId="3" fontId="4" fillId="7" borderId="2" xfId="0" applyNumberFormat="1" applyFont="1" applyFill="1" applyBorder="1" applyAlignment="1">
      <alignment vertical="center"/>
    </xf>
    <xf numFmtId="3" fontId="4" fillId="7" borderId="3" xfId="0" applyNumberFormat="1" applyFont="1" applyFill="1" applyBorder="1" applyAlignment="1">
      <alignment vertical="center"/>
    </xf>
    <xf numFmtId="3" fontId="4" fillId="7" borderId="1" xfId="0" applyNumberFormat="1" applyFont="1" applyFill="1" applyBorder="1" applyAlignment="1">
      <alignment vertical="center"/>
    </xf>
    <xf numFmtId="9" fontId="5" fillId="0" borderId="0" xfId="4" applyFont="1" applyAlignment="1">
      <alignment horizontal="center" vertical="center"/>
    </xf>
    <xf numFmtId="9" fontId="5" fillId="0" borderId="1" xfId="4" applyFont="1" applyBorder="1" applyAlignment="1">
      <alignment horizontal="center" vertical="center"/>
    </xf>
    <xf numFmtId="9" fontId="5" fillId="0" borderId="1" xfId="0" applyNumberFormat="1" applyFont="1" applyBorder="1" applyAlignment="1">
      <alignment horizontal="center" vertical="center"/>
    </xf>
    <xf numFmtId="9" fontId="5" fillId="6" borderId="1" xfId="4" applyFont="1" applyFill="1" applyBorder="1" applyAlignment="1">
      <alignment horizontal="center" vertical="center" wrapText="1"/>
    </xf>
    <xf numFmtId="0" fontId="5" fillId="0" borderId="1" xfId="0" applyFont="1" applyBorder="1" applyAlignment="1">
      <alignment vertical="center"/>
    </xf>
    <xf numFmtId="0" fontId="4" fillId="3" borderId="1" xfId="0" applyFont="1" applyFill="1" applyBorder="1" applyAlignment="1">
      <alignment vertical="center"/>
    </xf>
    <xf numFmtId="0" fontId="4" fillId="3" borderId="1" xfId="0" applyFont="1" applyFill="1" applyBorder="1" applyAlignment="1">
      <alignment horizontal="center" vertical="center"/>
    </xf>
    <xf numFmtId="3" fontId="9" fillId="6" borderId="1" xfId="0" applyNumberFormat="1" applyFont="1" applyFill="1" applyBorder="1" applyAlignment="1">
      <alignment horizontal="center" vertical="center" wrapText="1"/>
    </xf>
    <xf numFmtId="3" fontId="5" fillId="8" borderId="1" xfId="0" applyNumberFormat="1" applyFont="1" applyFill="1" applyBorder="1" applyAlignment="1">
      <alignment horizontal="center" vertical="center"/>
    </xf>
    <xf numFmtId="3" fontId="5" fillId="9" borderId="1" xfId="0" applyNumberFormat="1" applyFont="1" applyFill="1" applyBorder="1" applyAlignment="1">
      <alignment horizontal="center" vertical="center"/>
    </xf>
    <xf numFmtId="3" fontId="4" fillId="0" borderId="0" xfId="0" applyNumberFormat="1" applyFont="1" applyAlignment="1">
      <alignment horizontal="left" vertical="center"/>
    </xf>
    <xf numFmtId="3" fontId="5" fillId="0" borderId="1" xfId="0" applyNumberFormat="1" applyFont="1" applyBorder="1" applyAlignment="1">
      <alignment horizontal="right" vertical="center"/>
    </xf>
    <xf numFmtId="0" fontId="7" fillId="0" borderId="0" xfId="0" applyFont="1" applyAlignment="1">
      <alignment vertical="center" wrapText="1"/>
    </xf>
    <xf numFmtId="0" fontId="7" fillId="0" borderId="0" xfId="0" applyFont="1" applyAlignment="1">
      <alignment horizontal="center" vertical="center" wrapText="1"/>
    </xf>
    <xf numFmtId="0" fontId="5" fillId="0" borderId="2" xfId="0" applyFont="1" applyBorder="1" applyAlignment="1">
      <alignment vertical="center"/>
    </xf>
    <xf numFmtId="3" fontId="5" fillId="8" borderId="1" xfId="0" applyNumberFormat="1" applyFont="1" applyFill="1" applyBorder="1" applyAlignment="1">
      <alignment vertical="center"/>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6"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6"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30" xfId="0" applyFont="1" applyFill="1" applyBorder="1" applyAlignment="1">
      <alignment horizontal="center" vertical="center" wrapText="1"/>
    </xf>
    <xf numFmtId="3" fontId="4" fillId="6" borderId="10" xfId="0" applyNumberFormat="1" applyFont="1" applyFill="1" applyBorder="1" applyAlignment="1">
      <alignment horizontal="left" vertical="center"/>
    </xf>
    <xf numFmtId="3" fontId="4" fillId="6" borderId="11" xfId="0" applyNumberFormat="1" applyFont="1" applyFill="1" applyBorder="1" applyAlignment="1">
      <alignment horizontal="left" vertical="center"/>
    </xf>
    <xf numFmtId="3" fontId="4" fillId="6" borderId="12" xfId="0" applyNumberFormat="1" applyFont="1" applyFill="1" applyBorder="1" applyAlignment="1">
      <alignment horizontal="left" vertical="center"/>
    </xf>
    <xf numFmtId="3" fontId="5" fillId="4" borderId="2" xfId="0" applyNumberFormat="1" applyFont="1" applyFill="1" applyBorder="1" applyAlignment="1">
      <alignment horizontal="center" vertical="center"/>
    </xf>
    <xf numFmtId="3" fontId="5" fillId="4" borderId="24" xfId="0" applyNumberFormat="1" applyFont="1" applyFill="1" applyBorder="1" applyAlignment="1">
      <alignment horizontal="center" vertical="center"/>
    </xf>
    <xf numFmtId="3" fontId="5" fillId="4" borderId="3" xfId="0" applyNumberFormat="1" applyFont="1" applyFill="1" applyBorder="1" applyAlignment="1">
      <alignment horizontal="center" vertical="center"/>
    </xf>
    <xf numFmtId="3" fontId="5" fillId="4" borderId="1" xfId="0" applyNumberFormat="1" applyFont="1" applyFill="1" applyBorder="1" applyAlignment="1">
      <alignment horizontal="center" vertical="center"/>
    </xf>
    <xf numFmtId="3" fontId="4" fillId="4" borderId="10" xfId="0" applyNumberFormat="1" applyFont="1" applyFill="1" applyBorder="1" applyAlignment="1">
      <alignment horizontal="left" vertical="center"/>
    </xf>
    <xf numFmtId="3" fontId="4" fillId="4" borderId="11" xfId="0" applyNumberFormat="1" applyFont="1" applyFill="1" applyBorder="1" applyAlignment="1">
      <alignment horizontal="left" vertical="center"/>
    </xf>
    <xf numFmtId="3" fontId="4" fillId="4" borderId="12" xfId="0" applyNumberFormat="1" applyFont="1" applyFill="1" applyBorder="1" applyAlignment="1">
      <alignment horizontal="left" vertical="center"/>
    </xf>
    <xf numFmtId="3" fontId="5" fillId="0" borderId="31" xfId="0" applyNumberFormat="1" applyFont="1" applyBorder="1" applyAlignment="1">
      <alignment horizontal="center" vertical="center"/>
    </xf>
    <xf numFmtId="3" fontId="5" fillId="0" borderId="0" xfId="0" applyNumberFormat="1" applyFont="1" applyAlignment="1">
      <alignment horizontal="center" vertical="center"/>
    </xf>
    <xf numFmtId="0" fontId="7" fillId="0" borderId="0" xfId="0" applyFont="1" applyAlignment="1">
      <alignment horizontal="center" vertical="center"/>
    </xf>
    <xf numFmtId="0" fontId="4" fillId="5" borderId="10" xfId="0" applyFont="1" applyFill="1" applyBorder="1" applyAlignment="1">
      <alignment horizontal="center" vertical="center"/>
    </xf>
    <xf numFmtId="0" fontId="4" fillId="5" borderId="11" xfId="0" applyFont="1" applyFill="1" applyBorder="1" applyAlignment="1">
      <alignment horizontal="center" vertical="center"/>
    </xf>
    <xf numFmtId="0" fontId="4" fillId="5" borderId="12"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cellXfs>
  <cellStyles count="6">
    <cellStyle name="Millares 2" xfId="1" xr:uid="{00000000-0005-0000-0000-000000000000}"/>
    <cellStyle name="Moneda 2" xfId="2" xr:uid="{00000000-0005-0000-0000-000001000000}"/>
    <cellStyle name="Normal" xfId="0" builtinId="0"/>
    <cellStyle name="Normal 2" xfId="3" xr:uid="{00000000-0005-0000-0000-000003000000}"/>
    <cellStyle name="Porcentaje" xfId="4" builtinId="5"/>
    <cellStyle name="Porcentaje 2" xfId="5" xr:uid="{00000000-0005-0000-0000-000005000000}"/>
  </cellStyles>
  <dxfs count="37">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9C0006"/>
      </font>
      <fill>
        <patternFill>
          <bgColor rgb="FFFFC7CE"/>
        </patternFill>
      </fill>
    </dxf>
    <dxf>
      <font>
        <b val="0"/>
        <i val="0"/>
        <color rgb="FFFF0000"/>
      </font>
      <fill>
        <patternFill>
          <bgColor rgb="FFFFFF00"/>
        </patternFill>
      </fill>
    </dxf>
    <dxf>
      <font>
        <color rgb="FFFF0000"/>
      </font>
      <fill>
        <patternFill>
          <bgColor rgb="FFFFFF00"/>
        </patternFill>
      </fill>
    </dxf>
    <dxf>
      <font>
        <color rgb="FFFF0000"/>
      </font>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38101</xdr:colOff>
      <xdr:row>14</xdr:row>
      <xdr:rowOff>47625</xdr:rowOff>
    </xdr:from>
    <xdr:to>
      <xdr:col>10</xdr:col>
      <xdr:colOff>723900</xdr:colOff>
      <xdr:row>62</xdr:row>
      <xdr:rowOff>66675</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38101" y="2800350"/>
          <a:ext cx="12239624" cy="779145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1">
              <a:solidFill>
                <a:srgbClr val="FF0000"/>
              </a:solidFill>
            </a:rPr>
            <a:t>INDICACIONES IMPORTANTES</a:t>
          </a:r>
        </a:p>
        <a:p>
          <a:endParaRPr lang="es-CL" sz="1100"/>
        </a:p>
        <a:p>
          <a:pPr marL="0" marR="0" lvl="0" indent="0" defTabSz="914400" eaLnBrk="1" fontAlgn="auto" latinLnBrk="0" hangingPunct="1">
            <a:lnSpc>
              <a:spcPct val="100000"/>
            </a:lnSpc>
            <a:spcBef>
              <a:spcPts val="0"/>
            </a:spcBef>
            <a:spcAft>
              <a:spcPts val="0"/>
            </a:spcAft>
            <a:buClrTx/>
            <a:buSzTx/>
            <a:buFontTx/>
            <a:buNone/>
            <a:tabLst/>
            <a:defRPr/>
          </a:pPr>
          <a:r>
            <a:rPr lang="es-CL" sz="1100"/>
            <a:t>1. </a:t>
          </a:r>
          <a:r>
            <a:rPr lang="es-CL" sz="1100">
              <a:solidFill>
                <a:schemeClr val="dk1"/>
              </a:solidFill>
              <a:effectLst/>
              <a:latin typeface="+mn-lt"/>
              <a:ea typeface="+mn-ea"/>
              <a:cs typeface="+mn-cs"/>
            </a:rPr>
            <a:t>Esta planilla debe ser completada en pesos $. Ponga atención al ingresar la información desde la plataforma de postulación</a:t>
          </a:r>
          <a:r>
            <a:rPr lang="es-CL" sz="1100" baseline="0">
              <a:solidFill>
                <a:schemeClr val="dk1"/>
              </a:solidFill>
              <a:effectLst/>
              <a:latin typeface="+mn-lt"/>
              <a:ea typeface="+mn-ea"/>
              <a:cs typeface="+mn-cs"/>
            </a:rPr>
            <a:t> y la información de las cartas de compromisos, pues en ellas los montos se expresan en miles de pesos (M$).</a:t>
          </a:r>
          <a:endParaRPr lang="es-CL">
            <a:effectLst/>
          </a:endParaRPr>
        </a:p>
        <a:p>
          <a:endParaRPr lang="es-CL" sz="1100"/>
        </a:p>
        <a:p>
          <a:r>
            <a:rPr lang="es-CL" sz="1100"/>
            <a:t>2. El subsidio máximo a solicitar a la ANID será de hasta $70.000.000.- (sesenta y siete millones de pesos). El financiamiento de ANID estará condicionado a un cofinanciamiento mínimo de un 10% del subsidio solicitado como aporte de la(s) beneficiaria(s).</a:t>
          </a:r>
        </a:p>
        <a:p>
          <a:endParaRPr lang="es-CL" sz="1100"/>
        </a:p>
        <a:p>
          <a:r>
            <a:rPr lang="es-CL" sz="1100"/>
            <a:t>3. PERSONAL PREEXISTENTE CON PAGO REMUNERACIÓN. Indique el monto de reumeración que se pagará con cargo al subsidio para personal preexistente por mes. Sólo se podrá aplicar a personal preexistente cuya remuneración bruta mensual (según contrato con la beneficiaria) sea menor a $2.700.000. Sólo se podrá aplicar a personal con una participación mayor a 80hrs/mes. El monto tope a pagar es de $2.700.000/mes para personal con dedicación exclusiva al proyecto (160hrs/mes), aplicandose un pago proporcional en función de la jornada dedicada al proyecto en caso de dedicación parcial.</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4.</a:t>
          </a:r>
          <a:r>
            <a:rPr lang="es-CL" sz="1100" b="0" i="0" u="none" strike="noStrike" baseline="0">
              <a:solidFill>
                <a:schemeClr val="dk1"/>
              </a:solidFill>
              <a:effectLst/>
              <a:latin typeface="+mn-lt"/>
              <a:ea typeface="+mn-ea"/>
              <a:cs typeface="+mn-cs"/>
            </a:rPr>
            <a:t> </a:t>
          </a:r>
          <a:r>
            <a:rPr lang="es-CL" sz="1100" b="0" i="0" u="none" strike="noStrike">
              <a:solidFill>
                <a:schemeClr val="dk1"/>
              </a:solidFill>
              <a:effectLst/>
              <a:latin typeface="+mn-lt"/>
              <a:ea typeface="+mn-ea"/>
              <a:cs typeface="+mn-cs"/>
            </a:rPr>
            <a:t>Se sugiere incluir en honorarios a un profesional con capacidades en transferencia y negocios tecnológicos (con recursos de ANID o de otras fuentes).</a:t>
          </a:r>
          <a:r>
            <a:rPr lang="es-CL"/>
            <a:t> </a:t>
          </a:r>
          <a:r>
            <a:rPr lang="es-CL" sz="1100" b="0" i="0" u="none" strike="noStrike">
              <a:solidFill>
                <a:schemeClr val="dk1"/>
              </a:solidFill>
              <a:effectLst/>
              <a:latin typeface="+mn-lt"/>
              <a:ea typeface="+mn-ea"/>
              <a:cs typeface="+mn-cs"/>
            </a:rPr>
            <a:t>Se sugiere considerar en personal de apoyo la contratación de una persona para gestión financiera del proyecto.</a:t>
          </a:r>
          <a:r>
            <a:rPr lang="es-CL"/>
            <a:t> </a:t>
          </a:r>
          <a:r>
            <a:rPr lang="es-CL" sz="1100" b="0" i="0" u="none" strike="noStrike">
              <a:solidFill>
                <a:schemeClr val="dk1"/>
              </a:solidFill>
              <a:effectLst/>
              <a:latin typeface="+mn-lt"/>
              <a:ea typeface="+mn-ea"/>
              <a:cs typeface="+mn-cs"/>
            </a:rPr>
            <a:t> </a:t>
          </a:r>
          <a:r>
            <a:rPr lang="es-CL"/>
            <a:t> </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5. Se podrá reconocer un pago adicional al sueldo base en caso de personal preexistente con una dedicación mínima de 36hrs/mes y por un monto máximo mensual a pagar por persona de $600.000 bruto y no podrá superar al monto aportado por la institución por concepto de remuneraciones para cada persona.</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6. Recuerde que un equipo es considerado como tal sólo en el caso que la entidad beneficiaria lo incluya en el inventario y asegure en la póliza de equipos.</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7. Para la definición de los aportes Incrementales y No Incrementales de los Recursos, ver "Definiciones" en las Bases del Concurso.</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8. Sólo se financia acondicionamiento de infraestructura existente.</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9.</a:t>
          </a:r>
          <a:r>
            <a:rPr lang="es-CL" sz="1100" b="0" i="0" u="none" strike="noStrike" baseline="0">
              <a:solidFill>
                <a:schemeClr val="dk1"/>
              </a:solidFill>
              <a:effectLst/>
              <a:latin typeface="+mn-lt"/>
              <a:ea typeface="+mn-ea"/>
              <a:cs typeface="+mn-cs"/>
            </a:rPr>
            <a:t> </a:t>
          </a:r>
          <a:r>
            <a:rPr lang="es-CL" sz="1100" b="0" i="0" u="none" strike="noStrike">
              <a:solidFill>
                <a:schemeClr val="dk1"/>
              </a:solidFill>
              <a:effectLst/>
              <a:latin typeface="+mn-lt"/>
              <a:ea typeface="+mn-ea"/>
              <a:cs typeface="+mn-cs"/>
            </a:rPr>
            <a:t>Recuerde que al momento de realizar gastos, se debe cumplir con los requerimientos establecidos en el convenio de subsidio del proyecto y en el  Instructivo General de Rendición de Cuentas.</a:t>
          </a:r>
          <a:r>
            <a:rPr lang="es-CL"/>
            <a:t> </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10. No se podrán comprar fungibles a las entidades colaboradoras al proyecto.</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11. Ninguna tarea sustancial</a:t>
          </a:r>
          <a:r>
            <a:rPr lang="es-CL" sz="1100" b="0" i="0" u="none" strike="noStrike" baseline="0">
              <a:solidFill>
                <a:schemeClr val="dk1"/>
              </a:solidFill>
              <a:effectLst/>
              <a:latin typeface="+mn-lt"/>
              <a:ea typeface="+mn-ea"/>
              <a:cs typeface="+mn-cs"/>
            </a:rPr>
            <a:t> debe ser subcontratada ya que estas tareas deben ser realizadas por el mismo equipo del proyecto.</a:t>
          </a:r>
        </a:p>
        <a:p>
          <a:endParaRPr lang="es-CL" sz="1100" b="0" i="0" u="none" strike="noStrike" baseline="0">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12.</a:t>
          </a:r>
          <a:r>
            <a:rPr lang="es-CL" sz="1100" b="0" i="0" u="none" strike="noStrike" baseline="0">
              <a:solidFill>
                <a:schemeClr val="dk1"/>
              </a:solidFill>
              <a:effectLst/>
              <a:latin typeface="+mn-lt"/>
              <a:ea typeface="+mn-ea"/>
              <a:cs typeface="+mn-cs"/>
            </a:rPr>
            <a:t> </a:t>
          </a:r>
          <a:r>
            <a:rPr lang="es-CL" sz="1100" b="0" i="0" u="none" strike="noStrike">
              <a:solidFill>
                <a:schemeClr val="dk1"/>
              </a:solidFill>
              <a:effectLst/>
              <a:latin typeface="+mn-lt"/>
              <a:ea typeface="+mn-ea"/>
              <a:cs typeface="+mn-cs"/>
            </a:rPr>
            <a:t>No se podrán subcontratar servicios de las entidades colaboradoras al proyecto.</a:t>
          </a:r>
          <a:r>
            <a:rPr lang="es-CL"/>
            <a:t> </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13. Debe detallar</a:t>
          </a:r>
          <a:r>
            <a:rPr lang="es-CL" sz="1100" b="0" i="0" u="none" strike="noStrike" baseline="0">
              <a:solidFill>
                <a:schemeClr val="dk1"/>
              </a:solidFill>
              <a:effectLst/>
              <a:latin typeface="+mn-lt"/>
              <a:ea typeface="+mn-ea"/>
              <a:cs typeface="+mn-cs"/>
            </a:rPr>
            <a:t> </a:t>
          </a:r>
          <a:r>
            <a:rPr lang="es-CL" sz="1100" b="0" i="0" u="none" strike="noStrike">
              <a:solidFill>
                <a:schemeClr val="dk1"/>
              </a:solidFill>
              <a:effectLst/>
              <a:latin typeface="+mn-lt"/>
              <a:ea typeface="+mn-ea"/>
              <a:cs typeface="+mn-cs"/>
            </a:rPr>
            <a:t>el objetivo de cada viaje internacional y su relación con actividades de Investigación y Desarrollo o de Transferencia Tecnológica. Los montos diarios considerados para viáticos no deben exceder aquellos permitidos por la institución beneficiaria respectiva.</a:t>
          </a:r>
          <a:r>
            <a:rPr lang="es-CL"/>
            <a:t> </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14. Los</a:t>
          </a:r>
          <a:r>
            <a:rPr lang="es-CL" sz="1100" b="0" i="0" u="none" strike="noStrike" baseline="0">
              <a:solidFill>
                <a:schemeClr val="dk1"/>
              </a:solidFill>
              <a:effectLst/>
              <a:latin typeface="+mn-lt"/>
              <a:ea typeface="+mn-ea"/>
              <a:cs typeface="+mn-cs"/>
            </a:rPr>
            <a:t> gastos de administración indirectos (overhead o gastos de administración superior) </a:t>
          </a:r>
          <a:r>
            <a:rPr lang="es-CL" sz="1100" b="0" i="0" u="none" strike="noStrike">
              <a:solidFill>
                <a:schemeClr val="dk1"/>
              </a:solidFill>
              <a:effectLst/>
              <a:latin typeface="+mn-lt"/>
              <a:ea typeface="+mn-ea"/>
              <a:cs typeface="+mn-cs"/>
            </a:rPr>
            <a:t>no podrán ser superior al 15% de lo solicitado como subsidio ANID al proyecto.</a:t>
          </a:r>
          <a:r>
            <a:rPr lang="es-CL" sz="1100" b="0" i="0" u="none" strike="noStrike" baseline="0">
              <a:solidFill>
                <a:schemeClr val="dk1"/>
              </a:solidFill>
              <a:effectLst/>
              <a:latin typeface="+mn-lt"/>
              <a:ea typeface="+mn-ea"/>
              <a:cs typeface="+mn-cs"/>
            </a:rPr>
            <a:t> </a:t>
          </a:r>
          <a:r>
            <a:rPr lang="es-CL" sz="1100" b="0" i="0" u="none" strike="noStrike">
              <a:solidFill>
                <a:schemeClr val="dk1"/>
              </a:solidFill>
              <a:effectLst/>
              <a:latin typeface="+mn-lt"/>
              <a:ea typeface="+mn-ea"/>
              <a:cs typeface="+mn-cs"/>
            </a:rPr>
            <a:t>En caso de postular con más de una beneficiaria, cada una de las beneficiarias debe cumplir con el porcentaje máximo exigido. </a:t>
          </a:r>
          <a:endParaRPr lang="es-CL"/>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15. Los porcentajes de aporte de las entidades beneficiarias  se deben calcular en relación al monto del subsidio total solicitado a ANID.</a:t>
          </a:r>
          <a:r>
            <a:rPr lang="es-CL"/>
            <a:t> </a:t>
          </a:r>
          <a:endParaRPr lang="es-CL"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4"/>
  <sheetViews>
    <sheetView tabSelected="1" topLeftCell="A9" workbookViewId="0">
      <selection activeCell="H3" sqref="H3"/>
    </sheetView>
  </sheetViews>
  <sheetFormatPr baseColWidth="10" defaultColWidth="11.42578125" defaultRowHeight="12.75" x14ac:dyDescent="0.2"/>
  <cols>
    <col min="1" max="1" width="35.42578125" style="2" bestFit="1" customWidth="1"/>
    <col min="2" max="3" width="27.42578125" style="2" customWidth="1"/>
    <col min="4" max="4" width="14.42578125" style="2" customWidth="1"/>
    <col min="5" max="16384" width="11.42578125" style="2"/>
  </cols>
  <sheetData>
    <row r="1" spans="1:10" x14ac:dyDescent="0.2">
      <c r="A1" s="1" t="s">
        <v>91</v>
      </c>
      <c r="B1" s="1"/>
      <c r="C1" s="1"/>
      <c r="D1" s="1"/>
    </row>
    <row r="2" spans="1:10" ht="13.5" thickBot="1" x14ac:dyDescent="0.25"/>
    <row r="3" spans="1:10" x14ac:dyDescent="0.2">
      <c r="A3" s="40" t="s">
        <v>0</v>
      </c>
      <c r="B3" s="41" t="s">
        <v>1</v>
      </c>
      <c r="D3" s="51" t="s">
        <v>2</v>
      </c>
      <c r="E3" s="52"/>
      <c r="F3" s="53"/>
    </row>
    <row r="4" spans="1:10" x14ac:dyDescent="0.2">
      <c r="A4" s="39" t="s">
        <v>3</v>
      </c>
      <c r="B4" s="39"/>
      <c r="D4" s="54"/>
      <c r="E4" s="55"/>
      <c r="F4" s="56"/>
    </row>
    <row r="5" spans="1:10" x14ac:dyDescent="0.2">
      <c r="A5" s="39" t="s">
        <v>4</v>
      </c>
      <c r="B5" s="39"/>
      <c r="D5" s="54"/>
      <c r="E5" s="55"/>
      <c r="F5" s="56"/>
    </row>
    <row r="6" spans="1:10" x14ac:dyDescent="0.2">
      <c r="A6" s="39" t="s">
        <v>5</v>
      </c>
      <c r="B6" s="39"/>
      <c r="D6" s="54"/>
      <c r="E6" s="55"/>
      <c r="F6" s="56"/>
    </row>
    <row r="7" spans="1:10" ht="13.5" thickBot="1" x14ac:dyDescent="0.25">
      <c r="A7" s="39" t="s">
        <v>6</v>
      </c>
      <c r="B7" s="39"/>
      <c r="D7" s="57"/>
      <c r="E7" s="58"/>
      <c r="F7" s="59"/>
      <c r="G7" s="47"/>
      <c r="H7" s="47"/>
      <c r="I7" s="47"/>
      <c r="J7" s="47"/>
    </row>
    <row r="8" spans="1:10" x14ac:dyDescent="0.2">
      <c r="A8" s="39" t="s">
        <v>7</v>
      </c>
      <c r="B8" s="39"/>
      <c r="E8" s="48"/>
      <c r="F8" s="48"/>
      <c r="G8" s="48"/>
      <c r="H8" s="48"/>
      <c r="I8" s="48"/>
      <c r="J8" s="48"/>
    </row>
    <row r="9" spans="1:10" x14ac:dyDescent="0.2">
      <c r="A9" s="39" t="s">
        <v>8</v>
      </c>
      <c r="B9" s="39"/>
    </row>
    <row r="10" spans="1:10" ht="13.5" thickBot="1" x14ac:dyDescent="0.25"/>
    <row r="11" spans="1:10" x14ac:dyDescent="0.2">
      <c r="A11" s="40" t="s">
        <v>9</v>
      </c>
      <c r="B11" s="41" t="s">
        <v>10</v>
      </c>
      <c r="C11" s="41" t="s">
        <v>11</v>
      </c>
      <c r="E11" s="60" t="s">
        <v>12</v>
      </c>
      <c r="F11" s="61"/>
      <c r="G11" s="61"/>
      <c r="H11" s="61"/>
      <c r="I11" s="61"/>
      <c r="J11" s="62"/>
    </row>
    <row r="12" spans="1:10" x14ac:dyDescent="0.2">
      <c r="A12" s="39" t="s">
        <v>13</v>
      </c>
      <c r="B12" s="30">
        <v>0</v>
      </c>
      <c r="C12" s="46">
        <f>'DETALLE GASTOS'!B91</f>
        <v>0</v>
      </c>
      <c r="D12" s="49" t="str">
        <f>IF(B12=C12,"Validado","Error")</f>
        <v>Validado</v>
      </c>
      <c r="E12" s="63"/>
      <c r="F12" s="64"/>
      <c r="G12" s="64"/>
      <c r="H12" s="64"/>
      <c r="I12" s="64"/>
      <c r="J12" s="65"/>
    </row>
    <row r="13" spans="1:10" ht="13.5" thickBot="1" x14ac:dyDescent="0.25">
      <c r="A13" s="39" t="s">
        <v>14</v>
      </c>
      <c r="B13" s="30">
        <v>0</v>
      </c>
      <c r="C13" s="46">
        <f>'DETALLE GASTOS'!C91+'DETALLE GASTOS'!D91</f>
        <v>0</v>
      </c>
      <c r="D13" s="49" t="str">
        <f>IF(B13=C13,"Validado","Error")</f>
        <v>Validado</v>
      </c>
      <c r="E13" s="66"/>
      <c r="F13" s="67"/>
      <c r="G13" s="67"/>
      <c r="H13" s="67"/>
      <c r="I13" s="67"/>
      <c r="J13" s="68"/>
    </row>
    <row r="14" spans="1:10" x14ac:dyDescent="0.2">
      <c r="B14" s="24"/>
    </row>
  </sheetData>
  <mergeCells count="2">
    <mergeCell ref="D3:F7"/>
    <mergeCell ref="E11:J13"/>
  </mergeCells>
  <conditionalFormatting sqref="D12:D13">
    <cfRule type="cellIs" dxfId="36" priority="1" operator="equal">
      <formula>"Error"</formula>
    </cfRule>
  </conditionalFormatting>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96"/>
  <sheetViews>
    <sheetView workbookViewId="0">
      <selection activeCell="B8" sqref="B8"/>
    </sheetView>
  </sheetViews>
  <sheetFormatPr baseColWidth="10" defaultColWidth="11.42578125" defaultRowHeight="12.75" x14ac:dyDescent="0.2"/>
  <cols>
    <col min="1" max="1" width="32.140625" style="24" customWidth="1"/>
    <col min="2" max="2" width="11.5703125" style="24" customWidth="1"/>
    <col min="3" max="3" width="14.85546875" style="24" customWidth="1"/>
    <col min="4" max="4" width="12" style="24" customWidth="1"/>
    <col min="5" max="5" width="16.140625" style="24" customWidth="1"/>
    <col min="6" max="6" width="14.5703125" style="24" customWidth="1"/>
    <col min="7" max="7" width="14.42578125" style="24" customWidth="1"/>
    <col min="8" max="8" width="14.85546875" style="24" customWidth="1"/>
    <col min="9" max="9" width="11.7109375" style="24" bestFit="1" customWidth="1"/>
    <col min="10" max="10" width="12.7109375" style="24" customWidth="1"/>
    <col min="11" max="11" width="15.28515625" style="24" customWidth="1"/>
    <col min="12" max="12" width="14.7109375" style="24" customWidth="1"/>
    <col min="13" max="13" width="15.140625" style="24" customWidth="1"/>
    <col min="14" max="14" width="16.5703125" style="24" customWidth="1"/>
    <col min="15" max="15" width="11.140625" style="24" bestFit="1" customWidth="1"/>
    <col min="16" max="16" width="10.42578125" style="24" bestFit="1" customWidth="1"/>
    <col min="17" max="17" width="14.85546875" style="24" bestFit="1" customWidth="1"/>
    <col min="18" max="16384" width="11.42578125" style="24"/>
  </cols>
  <sheetData>
    <row r="1" spans="1:17" ht="12.75" customHeight="1" x14ac:dyDescent="0.2">
      <c r="A1" s="51" t="s">
        <v>2</v>
      </c>
      <c r="B1" s="52"/>
      <c r="C1" s="52"/>
      <c r="D1" s="53"/>
    </row>
    <row r="2" spans="1:17" x14ac:dyDescent="0.2">
      <c r="A2" s="54"/>
      <c r="B2" s="55"/>
      <c r="C2" s="55"/>
      <c r="D2" s="56"/>
    </row>
    <row r="3" spans="1:17" ht="13.5" thickBot="1" x14ac:dyDescent="0.25">
      <c r="A3" s="57"/>
      <c r="B3" s="58"/>
      <c r="C3" s="58"/>
      <c r="D3" s="59"/>
    </row>
    <row r="4" spans="1:17" ht="13.5" thickBot="1" x14ac:dyDescent="0.25"/>
    <row r="5" spans="1:17" ht="13.5" thickBot="1" x14ac:dyDescent="0.25">
      <c r="A5" s="69" t="s">
        <v>15</v>
      </c>
      <c r="B5" s="70"/>
      <c r="C5" s="70"/>
      <c r="D5" s="70"/>
      <c r="E5" s="70"/>
      <c r="F5" s="71"/>
    </row>
    <row r="6" spans="1:17" x14ac:dyDescent="0.2">
      <c r="H6" s="72" t="s">
        <v>16</v>
      </c>
      <c r="I6" s="73"/>
      <c r="J6" s="73"/>
      <c r="K6" s="73"/>
      <c r="L6" s="74"/>
    </row>
    <row r="7" spans="1:17" s="26" customFormat="1" ht="51" x14ac:dyDescent="0.2">
      <c r="A7" s="25" t="s">
        <v>17</v>
      </c>
      <c r="B7" s="25" t="s">
        <v>18</v>
      </c>
      <c r="C7" s="25" t="s">
        <v>19</v>
      </c>
      <c r="D7" s="25" t="s">
        <v>20</v>
      </c>
      <c r="E7" s="25" t="s">
        <v>21</v>
      </c>
      <c r="F7" s="25" t="s">
        <v>22</v>
      </c>
      <c r="G7" s="42" t="s">
        <v>23</v>
      </c>
      <c r="H7" s="28" t="s">
        <v>24</v>
      </c>
      <c r="I7" s="28" t="s">
        <v>25</v>
      </c>
      <c r="J7" s="28" t="s">
        <v>26</v>
      </c>
      <c r="K7" s="28" t="s">
        <v>87</v>
      </c>
      <c r="L7" s="28" t="s">
        <v>88</v>
      </c>
      <c r="M7" s="25" t="s">
        <v>27</v>
      </c>
      <c r="N7" s="25" t="s">
        <v>28</v>
      </c>
    </row>
    <row r="8" spans="1:17" x14ac:dyDescent="0.2">
      <c r="A8" s="27" t="s">
        <v>29</v>
      </c>
      <c r="B8" s="27" t="s">
        <v>29</v>
      </c>
      <c r="C8" s="27" t="s">
        <v>29</v>
      </c>
      <c r="D8" s="27"/>
      <c r="E8" s="27"/>
      <c r="F8" s="27"/>
      <c r="G8" s="27">
        <f>E8*F8</f>
        <v>0</v>
      </c>
      <c r="H8" s="27">
        <v>0</v>
      </c>
      <c r="I8" s="27">
        <v>0</v>
      </c>
      <c r="J8" s="27">
        <v>0</v>
      </c>
      <c r="K8" s="50">
        <v>0</v>
      </c>
      <c r="L8" s="50">
        <v>0</v>
      </c>
      <c r="M8" s="27"/>
      <c r="N8" s="24" t="str">
        <f>IF(G8=M8,"Validado","Error")</f>
        <v>Validado</v>
      </c>
    </row>
    <row r="9" spans="1:17" x14ac:dyDescent="0.2">
      <c r="A9" s="27" t="s">
        <v>29</v>
      </c>
      <c r="B9" s="27" t="s">
        <v>29</v>
      </c>
      <c r="C9" s="27" t="s">
        <v>29</v>
      </c>
      <c r="D9" s="27"/>
      <c r="E9" s="27"/>
      <c r="F9" s="27"/>
      <c r="G9" s="27">
        <f t="shared" ref="G9:G11" si="0">E9*F9</f>
        <v>0</v>
      </c>
      <c r="H9" s="27">
        <v>0</v>
      </c>
      <c r="I9" s="27">
        <v>0</v>
      </c>
      <c r="J9" s="27">
        <v>0</v>
      </c>
      <c r="K9" s="50">
        <v>0</v>
      </c>
      <c r="L9" s="50">
        <v>0</v>
      </c>
      <c r="M9" s="27">
        <f t="shared" ref="M9:M11" si="1">SUM(H9:L9)</f>
        <v>0</v>
      </c>
      <c r="N9" s="24" t="str">
        <f t="shared" ref="N9:N10" si="2">IF(G9=M9,"Validado","Error")</f>
        <v>Validado</v>
      </c>
    </row>
    <row r="10" spans="1:17" x14ac:dyDescent="0.2">
      <c r="A10" s="27" t="s">
        <v>29</v>
      </c>
      <c r="B10" s="27" t="s">
        <v>29</v>
      </c>
      <c r="C10" s="27" t="s">
        <v>29</v>
      </c>
      <c r="D10" s="27"/>
      <c r="E10" s="27"/>
      <c r="F10" s="27"/>
      <c r="G10" s="27">
        <f t="shared" si="0"/>
        <v>0</v>
      </c>
      <c r="H10" s="27">
        <v>0</v>
      </c>
      <c r="I10" s="27">
        <v>0</v>
      </c>
      <c r="J10" s="27">
        <v>0</v>
      </c>
      <c r="K10" s="50">
        <v>0</v>
      </c>
      <c r="L10" s="50">
        <v>0</v>
      </c>
      <c r="M10" s="27">
        <f t="shared" si="1"/>
        <v>0</v>
      </c>
      <c r="N10" s="24" t="str">
        <f t="shared" si="2"/>
        <v>Validado</v>
      </c>
    </row>
    <row r="11" spans="1:17" x14ac:dyDescent="0.2">
      <c r="A11" s="27" t="s">
        <v>29</v>
      </c>
      <c r="B11" s="27" t="s">
        <v>29</v>
      </c>
      <c r="C11" s="27" t="s">
        <v>29</v>
      </c>
      <c r="D11" s="27"/>
      <c r="E11" s="27"/>
      <c r="F11" s="27"/>
      <c r="G11" s="27">
        <f t="shared" si="0"/>
        <v>0</v>
      </c>
      <c r="H11" s="27">
        <v>0</v>
      </c>
      <c r="I11" s="27">
        <v>0</v>
      </c>
      <c r="J11" s="27">
        <v>0</v>
      </c>
      <c r="K11" s="50">
        <v>0</v>
      </c>
      <c r="L11" s="50">
        <v>0</v>
      </c>
      <c r="M11" s="27">
        <f t="shared" si="1"/>
        <v>0</v>
      </c>
      <c r="N11" s="24" t="str">
        <f>IF(G11=M11,"Validado","Error")</f>
        <v>Validado</v>
      </c>
    </row>
    <row r="12" spans="1:17" x14ac:dyDescent="0.2">
      <c r="G12" s="27">
        <f>SUM(G8:G11)</f>
        <v>0</v>
      </c>
      <c r="H12" s="27">
        <f>SUM(H8:H11)</f>
        <v>0</v>
      </c>
      <c r="I12" s="27">
        <f t="shared" ref="I12:L12" si="3">SUM(I8:I11)</f>
        <v>0</v>
      </c>
      <c r="J12" s="27">
        <f>SUM(J8:J11)</f>
        <v>0</v>
      </c>
      <c r="K12" s="50">
        <f t="shared" si="3"/>
        <v>0</v>
      </c>
      <c r="L12" s="50">
        <f t="shared" si="3"/>
        <v>0</v>
      </c>
      <c r="M12" s="27">
        <f>SUM(M8:M11)</f>
        <v>0</v>
      </c>
      <c r="N12" s="24" t="str">
        <f>IF(G12=M12,"Validado","Error")</f>
        <v>Validado</v>
      </c>
    </row>
    <row r="13" spans="1:17" ht="13.5" thickBot="1" x14ac:dyDescent="0.25"/>
    <row r="14" spans="1:17" ht="13.5" thickBot="1" x14ac:dyDescent="0.25">
      <c r="A14" s="69" t="s">
        <v>30</v>
      </c>
      <c r="B14" s="70"/>
      <c r="C14" s="70"/>
      <c r="D14" s="70"/>
      <c r="E14" s="70"/>
      <c r="F14" s="71"/>
    </row>
    <row r="15" spans="1:17" x14ac:dyDescent="0.2">
      <c r="J15" s="72" t="s">
        <v>16</v>
      </c>
      <c r="K15" s="73"/>
      <c r="L15" s="73"/>
      <c r="M15" s="73"/>
      <c r="N15" s="74"/>
    </row>
    <row r="16" spans="1:17" s="26" customFormat="1" ht="75.75" customHeight="1" x14ac:dyDescent="0.2">
      <c r="A16" s="25" t="s">
        <v>17</v>
      </c>
      <c r="B16" s="25" t="s">
        <v>18</v>
      </c>
      <c r="C16" s="25" t="s">
        <v>19</v>
      </c>
      <c r="D16" s="25" t="s">
        <v>89</v>
      </c>
      <c r="E16" s="25" t="s">
        <v>31</v>
      </c>
      <c r="F16" s="25" t="s">
        <v>32</v>
      </c>
      <c r="G16" s="25" t="s">
        <v>33</v>
      </c>
      <c r="H16" s="25" t="s">
        <v>22</v>
      </c>
      <c r="I16" s="42" t="s">
        <v>23</v>
      </c>
      <c r="J16" s="28" t="s">
        <v>24</v>
      </c>
      <c r="K16" s="28" t="s">
        <v>25</v>
      </c>
      <c r="L16" s="28" t="s">
        <v>26</v>
      </c>
      <c r="M16" s="28" t="s">
        <v>87</v>
      </c>
      <c r="N16" s="28" t="s">
        <v>88</v>
      </c>
      <c r="O16" s="25" t="s">
        <v>27</v>
      </c>
      <c r="P16" s="25" t="s">
        <v>28</v>
      </c>
      <c r="Q16" s="25" t="s">
        <v>34</v>
      </c>
    </row>
    <row r="17" spans="1:17" x14ac:dyDescent="0.2">
      <c r="A17" s="27" t="s">
        <v>29</v>
      </c>
      <c r="B17" s="27" t="s">
        <v>29</v>
      </c>
      <c r="C17" s="27" t="s">
        <v>29</v>
      </c>
      <c r="D17" s="27">
        <v>80</v>
      </c>
      <c r="E17" s="27"/>
      <c r="F17" s="27">
        <f>D17*E17</f>
        <v>0</v>
      </c>
      <c r="G17" s="27">
        <v>0</v>
      </c>
      <c r="H17" s="27">
        <v>0</v>
      </c>
      <c r="I17" s="27">
        <f>(F17*H17)+(G17*H17)</f>
        <v>0</v>
      </c>
      <c r="J17" s="27">
        <f>F17*H17</f>
        <v>0</v>
      </c>
      <c r="K17" s="27">
        <v>0</v>
      </c>
      <c r="L17" s="27">
        <f>G17*H17</f>
        <v>0</v>
      </c>
      <c r="M17" s="50">
        <v>0</v>
      </c>
      <c r="N17" s="50">
        <v>0</v>
      </c>
      <c r="O17" s="27">
        <f>SUM(J17:N17)</f>
        <v>0</v>
      </c>
      <c r="P17" s="24" t="str">
        <f>IF(I17=O17,"Validado","Error")</f>
        <v>Validado</v>
      </c>
      <c r="Q17" s="24">
        <v>0</v>
      </c>
    </row>
    <row r="18" spans="1:17" x14ac:dyDescent="0.2">
      <c r="A18" s="27" t="s">
        <v>29</v>
      </c>
      <c r="B18" s="27" t="s">
        <v>29</v>
      </c>
      <c r="C18" s="27" t="s">
        <v>29</v>
      </c>
      <c r="D18" s="27">
        <v>80</v>
      </c>
      <c r="E18" s="27">
        <v>0</v>
      </c>
      <c r="F18" s="27">
        <f t="shared" ref="F18:F20" si="4">D18*E18</f>
        <v>0</v>
      </c>
      <c r="G18" s="27">
        <v>0</v>
      </c>
      <c r="H18" s="27">
        <v>0</v>
      </c>
      <c r="I18" s="27">
        <f t="shared" ref="I18:I20" si="5">(F18*H18)+(G18*H18)</f>
        <v>0</v>
      </c>
      <c r="J18" s="27">
        <f t="shared" ref="J18:J20" si="6">F18*H18</f>
        <v>0</v>
      </c>
      <c r="K18" s="27">
        <v>0</v>
      </c>
      <c r="L18" s="27">
        <f t="shared" ref="L18:L20" si="7">G18*H18</f>
        <v>0</v>
      </c>
      <c r="M18" s="50">
        <v>0</v>
      </c>
      <c r="N18" s="50">
        <v>0</v>
      </c>
      <c r="O18" s="27">
        <f t="shared" ref="O18:O19" si="8">SUM(J18:N18)</f>
        <v>0</v>
      </c>
      <c r="P18" s="24" t="str">
        <f t="shared" ref="P18:P20" si="9">IF(I18=O18,"Validado","Error")</f>
        <v>Validado</v>
      </c>
      <c r="Q18" s="24">
        <v>0</v>
      </c>
    </row>
    <row r="19" spans="1:17" x14ac:dyDescent="0.2">
      <c r="A19" s="27" t="s">
        <v>29</v>
      </c>
      <c r="B19" s="27" t="s">
        <v>29</v>
      </c>
      <c r="C19" s="27" t="s">
        <v>29</v>
      </c>
      <c r="D19" s="27">
        <v>80</v>
      </c>
      <c r="E19" s="27">
        <v>0</v>
      </c>
      <c r="F19" s="27">
        <f t="shared" si="4"/>
        <v>0</v>
      </c>
      <c r="G19" s="27">
        <v>0</v>
      </c>
      <c r="H19" s="27">
        <v>0</v>
      </c>
      <c r="I19" s="27">
        <f t="shared" si="5"/>
        <v>0</v>
      </c>
      <c r="J19" s="27">
        <f t="shared" si="6"/>
        <v>0</v>
      </c>
      <c r="K19" s="27">
        <v>0</v>
      </c>
      <c r="L19" s="27">
        <f t="shared" si="7"/>
        <v>0</v>
      </c>
      <c r="M19" s="50">
        <v>0</v>
      </c>
      <c r="N19" s="50">
        <v>0</v>
      </c>
      <c r="O19" s="27">
        <f t="shared" si="8"/>
        <v>0</v>
      </c>
      <c r="P19" s="24" t="str">
        <f t="shared" si="9"/>
        <v>Validado</v>
      </c>
      <c r="Q19" s="24">
        <v>0</v>
      </c>
    </row>
    <row r="20" spans="1:17" x14ac:dyDescent="0.2">
      <c r="A20" s="27" t="s">
        <v>29</v>
      </c>
      <c r="B20" s="27" t="s">
        <v>29</v>
      </c>
      <c r="C20" s="27" t="s">
        <v>29</v>
      </c>
      <c r="D20" s="27">
        <v>80</v>
      </c>
      <c r="E20" s="27">
        <v>0</v>
      </c>
      <c r="F20" s="27">
        <f t="shared" si="4"/>
        <v>0</v>
      </c>
      <c r="G20" s="27">
        <v>0</v>
      </c>
      <c r="H20" s="27">
        <v>0</v>
      </c>
      <c r="I20" s="27">
        <f t="shared" si="5"/>
        <v>0</v>
      </c>
      <c r="J20" s="27">
        <f t="shared" si="6"/>
        <v>0</v>
      </c>
      <c r="K20" s="27">
        <v>0</v>
      </c>
      <c r="L20" s="27">
        <f t="shared" si="7"/>
        <v>0</v>
      </c>
      <c r="M20" s="50">
        <v>0</v>
      </c>
      <c r="N20" s="50">
        <v>0</v>
      </c>
      <c r="O20" s="27">
        <f>SUM(J20:N20)</f>
        <v>0</v>
      </c>
      <c r="P20" s="24" t="str">
        <f t="shared" si="9"/>
        <v>Validado</v>
      </c>
      <c r="Q20" s="24">
        <v>0</v>
      </c>
    </row>
    <row r="21" spans="1:17" x14ac:dyDescent="0.2">
      <c r="I21" s="27">
        <f>SUM(I17:I20)</f>
        <v>0</v>
      </c>
      <c r="J21" s="27">
        <f t="shared" ref="J21:O21" si="10">SUM(J17:J20)</f>
        <v>0</v>
      </c>
      <c r="K21" s="27">
        <f t="shared" si="10"/>
        <v>0</v>
      </c>
      <c r="L21" s="27">
        <f t="shared" si="10"/>
        <v>0</v>
      </c>
      <c r="M21" s="50">
        <f t="shared" si="10"/>
        <v>0</v>
      </c>
      <c r="N21" s="50">
        <f t="shared" si="10"/>
        <v>0</v>
      </c>
      <c r="O21" s="27">
        <f t="shared" si="10"/>
        <v>0</v>
      </c>
      <c r="P21" s="24" t="str">
        <f>IF(I21=O21,"Validado","Error")</f>
        <v>Validado</v>
      </c>
    </row>
    <row r="22" spans="1:17" ht="13.5" thickBot="1" x14ac:dyDescent="0.25"/>
    <row r="23" spans="1:17" ht="13.5" thickBot="1" x14ac:dyDescent="0.25">
      <c r="A23" s="69" t="s">
        <v>35</v>
      </c>
      <c r="B23" s="70"/>
      <c r="C23" s="70"/>
      <c r="D23" s="70"/>
      <c r="E23" s="70"/>
      <c r="F23" s="71"/>
    </row>
    <row r="24" spans="1:17" x14ac:dyDescent="0.2">
      <c r="I24" s="72" t="s">
        <v>16</v>
      </c>
      <c r="J24" s="73"/>
      <c r="K24" s="73"/>
      <c r="L24" s="73"/>
      <c r="M24" s="74"/>
    </row>
    <row r="25" spans="1:17" s="26" customFormat="1" ht="63.75" x14ac:dyDescent="0.2">
      <c r="A25" s="25" t="s">
        <v>17</v>
      </c>
      <c r="B25" s="25" t="s">
        <v>18</v>
      </c>
      <c r="C25" s="25" t="s">
        <v>19</v>
      </c>
      <c r="D25" s="25" t="s">
        <v>36</v>
      </c>
      <c r="E25" s="25" t="s">
        <v>32</v>
      </c>
      <c r="F25" s="25" t="s">
        <v>33</v>
      </c>
      <c r="G25" s="25" t="s">
        <v>22</v>
      </c>
      <c r="H25" s="42" t="s">
        <v>23</v>
      </c>
      <c r="I25" s="28" t="s">
        <v>24</v>
      </c>
      <c r="J25" s="28" t="s">
        <v>25</v>
      </c>
      <c r="K25" s="28" t="s">
        <v>26</v>
      </c>
      <c r="L25" s="28" t="s">
        <v>87</v>
      </c>
      <c r="M25" s="28" t="s">
        <v>88</v>
      </c>
      <c r="N25" s="25" t="s">
        <v>27</v>
      </c>
      <c r="O25" s="25" t="s">
        <v>28</v>
      </c>
    </row>
    <row r="26" spans="1:17" x14ac:dyDescent="0.2">
      <c r="A26" s="27" t="s">
        <v>29</v>
      </c>
      <c r="B26" s="27" t="s">
        <v>29</v>
      </c>
      <c r="C26" s="27" t="s">
        <v>29</v>
      </c>
      <c r="D26" s="27">
        <v>36</v>
      </c>
      <c r="E26" s="27">
        <v>0</v>
      </c>
      <c r="F26" s="27"/>
      <c r="G26" s="27">
        <v>0</v>
      </c>
      <c r="H26" s="27">
        <f>(E26*G26)+(F26*G26)</f>
        <v>0</v>
      </c>
      <c r="I26" s="27">
        <f>E26*G26</f>
        <v>0</v>
      </c>
      <c r="J26" s="27">
        <v>0</v>
      </c>
      <c r="K26" s="27">
        <f>F26*G26</f>
        <v>0</v>
      </c>
      <c r="L26" s="50">
        <v>0</v>
      </c>
      <c r="M26" s="50">
        <v>0</v>
      </c>
      <c r="N26" s="27">
        <f>SUM(I26:M26)</f>
        <v>0</v>
      </c>
      <c r="O26" s="24" t="str">
        <f>IF(H26=N26,"Validado","Error")</f>
        <v>Validado</v>
      </c>
      <c r="Q26" s="26"/>
    </row>
    <row r="27" spans="1:17" x14ac:dyDescent="0.2">
      <c r="A27" s="27" t="s">
        <v>29</v>
      </c>
      <c r="B27" s="27" t="s">
        <v>29</v>
      </c>
      <c r="C27" s="27" t="s">
        <v>29</v>
      </c>
      <c r="D27" s="27">
        <v>36</v>
      </c>
      <c r="E27" s="27">
        <v>0</v>
      </c>
      <c r="F27" s="27">
        <v>0</v>
      </c>
      <c r="G27" s="27">
        <v>0</v>
      </c>
      <c r="H27" s="27">
        <f t="shared" ref="H27:H29" si="11">(E27*G27)+(F27*G27)</f>
        <v>0</v>
      </c>
      <c r="I27" s="27">
        <f t="shared" ref="I27:I29" si="12">E27*G27</f>
        <v>0</v>
      </c>
      <c r="J27" s="27">
        <v>0</v>
      </c>
      <c r="K27" s="27">
        <f t="shared" ref="K27:K29" si="13">F27*G27</f>
        <v>0</v>
      </c>
      <c r="L27" s="50">
        <v>0</v>
      </c>
      <c r="M27" s="50">
        <v>0</v>
      </c>
      <c r="N27" s="27">
        <f t="shared" ref="N27:N29" si="14">SUM(I27:M27)</f>
        <v>0</v>
      </c>
      <c r="O27" s="24" t="str">
        <f t="shared" ref="O27:O30" si="15">IF(H27=N27,"Validado","Error")</f>
        <v>Validado</v>
      </c>
      <c r="Q27" s="26"/>
    </row>
    <row r="28" spans="1:17" x14ac:dyDescent="0.2">
      <c r="A28" s="27" t="s">
        <v>29</v>
      </c>
      <c r="B28" s="27" t="s">
        <v>29</v>
      </c>
      <c r="C28" s="27" t="s">
        <v>29</v>
      </c>
      <c r="D28" s="27">
        <v>36</v>
      </c>
      <c r="E28" s="27">
        <v>0</v>
      </c>
      <c r="F28" s="27">
        <v>0</v>
      </c>
      <c r="G28" s="27">
        <v>0</v>
      </c>
      <c r="H28" s="27">
        <f t="shared" si="11"/>
        <v>0</v>
      </c>
      <c r="I28" s="27">
        <f t="shared" si="12"/>
        <v>0</v>
      </c>
      <c r="J28" s="27">
        <v>0</v>
      </c>
      <c r="K28" s="27">
        <f t="shared" si="13"/>
        <v>0</v>
      </c>
      <c r="L28" s="50">
        <v>0</v>
      </c>
      <c r="M28" s="50">
        <v>0</v>
      </c>
      <c r="N28" s="27">
        <f t="shared" si="14"/>
        <v>0</v>
      </c>
      <c r="O28" s="24" t="str">
        <f t="shared" si="15"/>
        <v>Validado</v>
      </c>
      <c r="Q28" s="26"/>
    </row>
    <row r="29" spans="1:17" x14ac:dyDescent="0.2">
      <c r="A29" s="27" t="s">
        <v>29</v>
      </c>
      <c r="B29" s="27" t="s">
        <v>29</v>
      </c>
      <c r="C29" s="27" t="s">
        <v>29</v>
      </c>
      <c r="D29" s="27">
        <v>36</v>
      </c>
      <c r="E29" s="27">
        <v>0</v>
      </c>
      <c r="F29" s="27">
        <v>0</v>
      </c>
      <c r="G29" s="27">
        <v>0</v>
      </c>
      <c r="H29" s="27">
        <f t="shared" si="11"/>
        <v>0</v>
      </c>
      <c r="I29" s="27">
        <f t="shared" si="12"/>
        <v>0</v>
      </c>
      <c r="J29" s="27">
        <v>0</v>
      </c>
      <c r="K29" s="27">
        <f t="shared" si="13"/>
        <v>0</v>
      </c>
      <c r="L29" s="50">
        <v>0</v>
      </c>
      <c r="M29" s="50">
        <v>0</v>
      </c>
      <c r="N29" s="27">
        <f t="shared" si="14"/>
        <v>0</v>
      </c>
      <c r="O29" s="24" t="str">
        <f t="shared" si="15"/>
        <v>Validado</v>
      </c>
      <c r="Q29" s="26"/>
    </row>
    <row r="30" spans="1:17" x14ac:dyDescent="0.2">
      <c r="H30" s="27">
        <f>SUM(H26:H29)</f>
        <v>0</v>
      </c>
      <c r="I30" s="27">
        <f>SUM(I26:I29)</f>
        <v>0</v>
      </c>
      <c r="J30" s="27">
        <f t="shared" ref="J30:N30" si="16">SUM(J26:J29)</f>
        <v>0</v>
      </c>
      <c r="K30" s="27">
        <f t="shared" si="16"/>
        <v>0</v>
      </c>
      <c r="L30" s="50">
        <f t="shared" si="16"/>
        <v>0</v>
      </c>
      <c r="M30" s="50">
        <f t="shared" si="16"/>
        <v>0</v>
      </c>
      <c r="N30" s="27">
        <f t="shared" si="16"/>
        <v>0</v>
      </c>
      <c r="O30" s="24" t="str">
        <f t="shared" si="15"/>
        <v>Validado</v>
      </c>
      <c r="Q30" s="26"/>
    </row>
    <row r="31" spans="1:17" ht="13.5" thickBot="1" x14ac:dyDescent="0.25">
      <c r="Q31" s="26"/>
    </row>
    <row r="32" spans="1:17" ht="13.5" thickBot="1" x14ac:dyDescent="0.25">
      <c r="A32" s="69" t="s">
        <v>90</v>
      </c>
      <c r="B32" s="70"/>
      <c r="C32" s="70"/>
      <c r="D32" s="70"/>
      <c r="E32" s="70"/>
      <c r="F32" s="71"/>
    </row>
    <row r="33" spans="1:17" x14ac:dyDescent="0.2">
      <c r="I33" s="72" t="s">
        <v>16</v>
      </c>
      <c r="J33" s="73"/>
      <c r="K33" s="73"/>
      <c r="L33" s="73"/>
      <c r="M33" s="74"/>
    </row>
    <row r="34" spans="1:17" s="26" customFormat="1" ht="51" x14ac:dyDescent="0.2">
      <c r="A34" s="25" t="s">
        <v>17</v>
      </c>
      <c r="B34" s="25" t="s">
        <v>18</v>
      </c>
      <c r="C34" s="25" t="s">
        <v>19</v>
      </c>
      <c r="D34" s="25" t="s">
        <v>20</v>
      </c>
      <c r="E34" s="25" t="s">
        <v>31</v>
      </c>
      <c r="F34" s="25" t="s">
        <v>21</v>
      </c>
      <c r="G34" s="25" t="s">
        <v>22</v>
      </c>
      <c r="H34" s="42" t="s">
        <v>23</v>
      </c>
      <c r="I34" s="28" t="s">
        <v>24</v>
      </c>
      <c r="J34" s="28" t="s">
        <v>25</v>
      </c>
      <c r="K34" s="28" t="s">
        <v>26</v>
      </c>
      <c r="L34" s="28" t="s">
        <v>87</v>
      </c>
      <c r="M34" s="28" t="s">
        <v>88</v>
      </c>
      <c r="N34" s="25" t="s">
        <v>27</v>
      </c>
      <c r="O34" s="25" t="s">
        <v>28</v>
      </c>
    </row>
    <row r="35" spans="1:17" x14ac:dyDescent="0.2">
      <c r="A35" s="27" t="s">
        <v>29</v>
      </c>
      <c r="B35" s="27" t="s">
        <v>29</v>
      </c>
      <c r="C35" s="27" t="s">
        <v>29</v>
      </c>
      <c r="D35" s="27">
        <v>0</v>
      </c>
      <c r="E35" s="27">
        <v>0</v>
      </c>
      <c r="F35" s="27">
        <v>0</v>
      </c>
      <c r="G35" s="27">
        <v>0</v>
      </c>
      <c r="H35" s="27">
        <f>F35*G35</f>
        <v>0</v>
      </c>
      <c r="I35" s="44" t="s">
        <v>37</v>
      </c>
      <c r="J35" s="46">
        <v>0</v>
      </c>
      <c r="K35" s="46">
        <v>0</v>
      </c>
      <c r="L35" s="50">
        <v>0</v>
      </c>
      <c r="M35" s="50">
        <v>0</v>
      </c>
      <c r="N35" s="27">
        <f>SUM(I35:M35)</f>
        <v>0</v>
      </c>
      <c r="O35" s="24" t="str">
        <f>IF(H35=N35,"Validado","Error")</f>
        <v>Validado</v>
      </c>
    </row>
    <row r="36" spans="1:17" x14ac:dyDescent="0.2">
      <c r="A36" s="27" t="s">
        <v>29</v>
      </c>
      <c r="B36" s="27" t="s">
        <v>29</v>
      </c>
      <c r="C36" s="27" t="s">
        <v>29</v>
      </c>
      <c r="D36" s="27">
        <v>0</v>
      </c>
      <c r="E36" s="27">
        <v>0</v>
      </c>
      <c r="F36" s="27">
        <v>0</v>
      </c>
      <c r="G36" s="27">
        <v>0</v>
      </c>
      <c r="H36" s="27">
        <f t="shared" ref="H36:H38" si="17">F36*G36</f>
        <v>0</v>
      </c>
      <c r="I36" s="44" t="s">
        <v>37</v>
      </c>
      <c r="J36" s="46">
        <v>0</v>
      </c>
      <c r="K36" s="46">
        <v>0</v>
      </c>
      <c r="L36" s="50">
        <v>0</v>
      </c>
      <c r="M36" s="50">
        <v>0</v>
      </c>
      <c r="N36" s="27">
        <f t="shared" ref="N36:N38" si="18">SUM(I36:M36)</f>
        <v>0</v>
      </c>
      <c r="O36" s="24" t="str">
        <f t="shared" ref="O36:O39" si="19">IF(H36=N36,"Validado","Error")</f>
        <v>Validado</v>
      </c>
    </row>
    <row r="37" spans="1:17" x14ac:dyDescent="0.2">
      <c r="A37" s="27" t="s">
        <v>29</v>
      </c>
      <c r="B37" s="27" t="s">
        <v>29</v>
      </c>
      <c r="C37" s="27" t="s">
        <v>29</v>
      </c>
      <c r="D37" s="27">
        <v>0</v>
      </c>
      <c r="E37" s="27">
        <v>0</v>
      </c>
      <c r="F37" s="27">
        <f t="shared" ref="F37:F38" si="20">D37*E37</f>
        <v>0</v>
      </c>
      <c r="G37" s="27">
        <v>0</v>
      </c>
      <c r="H37" s="27">
        <f t="shared" si="17"/>
        <v>0</v>
      </c>
      <c r="I37" s="44" t="s">
        <v>37</v>
      </c>
      <c r="J37" s="46">
        <v>0</v>
      </c>
      <c r="K37" s="46">
        <v>0</v>
      </c>
      <c r="L37" s="50">
        <v>0</v>
      </c>
      <c r="M37" s="50">
        <v>0</v>
      </c>
      <c r="N37" s="27">
        <f t="shared" si="18"/>
        <v>0</v>
      </c>
      <c r="O37" s="24" t="str">
        <f t="shared" si="19"/>
        <v>Validado</v>
      </c>
    </row>
    <row r="38" spans="1:17" x14ac:dyDescent="0.2">
      <c r="A38" s="27" t="s">
        <v>29</v>
      </c>
      <c r="B38" s="27" t="s">
        <v>29</v>
      </c>
      <c r="C38" s="27" t="s">
        <v>29</v>
      </c>
      <c r="D38" s="27">
        <v>0</v>
      </c>
      <c r="E38" s="27">
        <v>0</v>
      </c>
      <c r="F38" s="27">
        <f t="shared" si="20"/>
        <v>0</v>
      </c>
      <c r="G38" s="27">
        <v>0</v>
      </c>
      <c r="H38" s="27">
        <f t="shared" si="17"/>
        <v>0</v>
      </c>
      <c r="I38" s="44" t="s">
        <v>37</v>
      </c>
      <c r="J38" s="46">
        <v>0</v>
      </c>
      <c r="K38" s="46">
        <v>0</v>
      </c>
      <c r="L38" s="50">
        <v>0</v>
      </c>
      <c r="M38" s="50">
        <v>0</v>
      </c>
      <c r="N38" s="27">
        <f t="shared" si="18"/>
        <v>0</v>
      </c>
      <c r="O38" s="24" t="str">
        <f t="shared" si="19"/>
        <v>Validado</v>
      </c>
    </row>
    <row r="39" spans="1:17" x14ac:dyDescent="0.2">
      <c r="H39" s="27">
        <f>SUM(H35:H38)</f>
        <v>0</v>
      </c>
      <c r="I39" s="44">
        <v>0</v>
      </c>
      <c r="J39" s="46">
        <f>SUM(J35:J38)</f>
        <v>0</v>
      </c>
      <c r="K39" s="46">
        <f>SUM(K35:K38)</f>
        <v>0</v>
      </c>
      <c r="L39" s="50">
        <f t="shared" ref="L39:M39" si="21">SUM(L35:L38)</f>
        <v>0</v>
      </c>
      <c r="M39" s="50">
        <f t="shared" si="21"/>
        <v>0</v>
      </c>
      <c r="N39" s="27">
        <f>SUM(N35:N38)</f>
        <v>0</v>
      </c>
      <c r="O39" s="24" t="str">
        <f t="shared" si="19"/>
        <v>Validado</v>
      </c>
    </row>
    <row r="40" spans="1:17" ht="13.5" thickBot="1" x14ac:dyDescent="0.25">
      <c r="Q40" s="26"/>
    </row>
    <row r="41" spans="1:17" ht="13.5" thickBot="1" x14ac:dyDescent="0.25">
      <c r="A41" s="69" t="s">
        <v>38</v>
      </c>
      <c r="B41" s="70"/>
      <c r="C41" s="70"/>
      <c r="D41" s="70"/>
      <c r="E41" s="70"/>
      <c r="F41" s="71"/>
    </row>
    <row r="42" spans="1:17" x14ac:dyDescent="0.2">
      <c r="I42" s="72" t="s">
        <v>16</v>
      </c>
      <c r="J42" s="73"/>
      <c r="K42" s="73"/>
      <c r="L42" s="73"/>
      <c r="M42" s="74"/>
    </row>
    <row r="43" spans="1:17" s="26" customFormat="1" ht="38.25" x14ac:dyDescent="0.2">
      <c r="A43" s="25" t="s">
        <v>17</v>
      </c>
      <c r="B43" s="25" t="s">
        <v>39</v>
      </c>
      <c r="C43" s="25" t="s">
        <v>40</v>
      </c>
      <c r="D43" s="25" t="s">
        <v>41</v>
      </c>
      <c r="E43" s="25" t="s">
        <v>42</v>
      </c>
      <c r="F43" s="25" t="s">
        <v>43</v>
      </c>
      <c r="G43" s="25" t="s">
        <v>44</v>
      </c>
      <c r="H43" s="42" t="s">
        <v>23</v>
      </c>
      <c r="I43" s="28" t="s">
        <v>24</v>
      </c>
      <c r="J43" s="28" t="s">
        <v>25</v>
      </c>
      <c r="K43" s="28" t="s">
        <v>26</v>
      </c>
      <c r="L43" s="28" t="s">
        <v>87</v>
      </c>
      <c r="M43" s="28" t="s">
        <v>88</v>
      </c>
      <c r="N43" s="25" t="s">
        <v>27</v>
      </c>
      <c r="O43" s="25" t="s">
        <v>28</v>
      </c>
    </row>
    <row r="44" spans="1:17" x14ac:dyDescent="0.2">
      <c r="A44" s="27" t="s">
        <v>29</v>
      </c>
      <c r="B44" s="27" t="s">
        <v>29</v>
      </c>
      <c r="C44" s="27" t="s">
        <v>29</v>
      </c>
      <c r="D44" s="27" t="s">
        <v>29</v>
      </c>
      <c r="E44" s="27">
        <v>0</v>
      </c>
      <c r="F44" s="27">
        <v>0</v>
      </c>
      <c r="G44" s="27">
        <v>0</v>
      </c>
      <c r="H44" s="27">
        <f>E44*(F44+G44)</f>
        <v>0</v>
      </c>
      <c r="I44" s="27">
        <v>0</v>
      </c>
      <c r="J44" s="27">
        <v>0</v>
      </c>
      <c r="K44" s="27">
        <v>0</v>
      </c>
      <c r="L44" s="50">
        <v>0</v>
      </c>
      <c r="M44" s="50">
        <v>0</v>
      </c>
      <c r="N44" s="27">
        <f>SUM(I44:M44)</f>
        <v>0</v>
      </c>
      <c r="O44" s="24" t="str">
        <f>IF(H44=N44,"Validado","Error")</f>
        <v>Validado</v>
      </c>
    </row>
    <row r="45" spans="1:17" x14ac:dyDescent="0.2">
      <c r="A45" s="27" t="s">
        <v>29</v>
      </c>
      <c r="B45" s="27" t="s">
        <v>29</v>
      </c>
      <c r="C45" s="27" t="s">
        <v>29</v>
      </c>
      <c r="D45" s="27" t="s">
        <v>29</v>
      </c>
      <c r="E45" s="27">
        <v>1</v>
      </c>
      <c r="F45" s="27"/>
      <c r="G45" s="27">
        <v>0</v>
      </c>
      <c r="H45" s="27">
        <f t="shared" ref="H45:H47" si="22">E45*(F45+G45)</f>
        <v>0</v>
      </c>
      <c r="I45" s="27">
        <v>0</v>
      </c>
      <c r="J45" s="27"/>
      <c r="K45" s="27">
        <v>0</v>
      </c>
      <c r="L45" s="50">
        <v>0</v>
      </c>
      <c r="M45" s="50">
        <v>0</v>
      </c>
      <c r="N45" s="27">
        <f t="shared" ref="N45:N47" si="23">SUM(I45:M45)</f>
        <v>0</v>
      </c>
      <c r="O45" s="24" t="str">
        <f t="shared" ref="O45:O48" si="24">IF(H45=N45,"Validado","Error")</f>
        <v>Validado</v>
      </c>
    </row>
    <row r="46" spans="1:17" x14ac:dyDescent="0.2">
      <c r="A46" s="27" t="s">
        <v>29</v>
      </c>
      <c r="B46" s="27" t="s">
        <v>29</v>
      </c>
      <c r="C46" s="27" t="s">
        <v>29</v>
      </c>
      <c r="D46" s="27" t="s">
        <v>29</v>
      </c>
      <c r="E46" s="27">
        <v>0</v>
      </c>
      <c r="F46" s="27">
        <v>0</v>
      </c>
      <c r="G46" s="27">
        <v>0</v>
      </c>
      <c r="H46" s="27">
        <f t="shared" si="22"/>
        <v>0</v>
      </c>
      <c r="I46" s="27">
        <v>0</v>
      </c>
      <c r="J46" s="27">
        <v>0</v>
      </c>
      <c r="K46" s="27">
        <v>0</v>
      </c>
      <c r="L46" s="50">
        <v>0</v>
      </c>
      <c r="M46" s="50">
        <v>0</v>
      </c>
      <c r="N46" s="27">
        <f t="shared" si="23"/>
        <v>0</v>
      </c>
      <c r="O46" s="24" t="str">
        <f t="shared" si="24"/>
        <v>Validado</v>
      </c>
    </row>
    <row r="47" spans="1:17" x14ac:dyDescent="0.2">
      <c r="A47" s="27" t="s">
        <v>29</v>
      </c>
      <c r="B47" s="27" t="s">
        <v>29</v>
      </c>
      <c r="C47" s="27" t="s">
        <v>29</v>
      </c>
      <c r="D47" s="27" t="s">
        <v>29</v>
      </c>
      <c r="E47" s="27">
        <v>0</v>
      </c>
      <c r="F47" s="27">
        <v>0</v>
      </c>
      <c r="G47" s="27">
        <v>0</v>
      </c>
      <c r="H47" s="27">
        <f t="shared" si="22"/>
        <v>0</v>
      </c>
      <c r="I47" s="27">
        <v>0</v>
      </c>
      <c r="J47" s="27">
        <v>0</v>
      </c>
      <c r="K47" s="27">
        <v>0</v>
      </c>
      <c r="L47" s="50">
        <v>0</v>
      </c>
      <c r="M47" s="50">
        <v>0</v>
      </c>
      <c r="N47" s="27">
        <f t="shared" si="23"/>
        <v>0</v>
      </c>
      <c r="O47" s="24" t="str">
        <f t="shared" si="24"/>
        <v>Validado</v>
      </c>
    </row>
    <row r="48" spans="1:17" x14ac:dyDescent="0.2">
      <c r="H48" s="27">
        <f>SUM(H44:H47)</f>
        <v>0</v>
      </c>
      <c r="I48" s="27">
        <f t="shared" ref="I48:N48" si="25">SUM(I44:I47)</f>
        <v>0</v>
      </c>
      <c r="J48" s="27">
        <f t="shared" si="25"/>
        <v>0</v>
      </c>
      <c r="K48" s="27">
        <f t="shared" si="25"/>
        <v>0</v>
      </c>
      <c r="L48" s="50">
        <f t="shared" si="25"/>
        <v>0</v>
      </c>
      <c r="M48" s="50">
        <f t="shared" si="25"/>
        <v>0</v>
      </c>
      <c r="N48" s="27">
        <f t="shared" si="25"/>
        <v>0</v>
      </c>
      <c r="O48" s="24" t="str">
        <f t="shared" si="24"/>
        <v>Validado</v>
      </c>
    </row>
    <row r="49" spans="1:15" ht="13.5" thickBot="1" x14ac:dyDescent="0.25"/>
    <row r="50" spans="1:15" ht="13.5" thickBot="1" x14ac:dyDescent="0.25">
      <c r="A50" s="69" t="s">
        <v>45</v>
      </c>
      <c r="B50" s="70"/>
      <c r="C50" s="70"/>
      <c r="D50" s="70"/>
      <c r="E50" s="70"/>
      <c r="F50" s="71"/>
    </row>
    <row r="51" spans="1:15" x14ac:dyDescent="0.2">
      <c r="I51" s="72" t="s">
        <v>16</v>
      </c>
      <c r="J51" s="73"/>
      <c r="K51" s="73"/>
      <c r="L51" s="73"/>
      <c r="M51" s="74"/>
    </row>
    <row r="52" spans="1:15" ht="38.25" x14ac:dyDescent="0.2">
      <c r="A52" s="25" t="s">
        <v>17</v>
      </c>
      <c r="B52" s="25" t="s">
        <v>39</v>
      </c>
      <c r="C52" s="25" t="s">
        <v>40</v>
      </c>
      <c r="D52" s="25" t="s">
        <v>41</v>
      </c>
      <c r="E52" s="25" t="s">
        <v>42</v>
      </c>
      <c r="F52" s="25" t="s">
        <v>46</v>
      </c>
      <c r="G52" s="25" t="s">
        <v>47</v>
      </c>
      <c r="H52" s="42" t="s">
        <v>23</v>
      </c>
      <c r="I52" s="28" t="s">
        <v>24</v>
      </c>
      <c r="J52" s="28" t="s">
        <v>25</v>
      </c>
      <c r="K52" s="28" t="s">
        <v>26</v>
      </c>
      <c r="L52" s="28" t="s">
        <v>87</v>
      </c>
      <c r="M52" s="28" t="s">
        <v>88</v>
      </c>
      <c r="N52" s="25" t="s">
        <v>27</v>
      </c>
      <c r="O52" s="25" t="s">
        <v>28</v>
      </c>
    </row>
    <row r="53" spans="1:15" x14ac:dyDescent="0.2">
      <c r="A53" s="27" t="s">
        <v>29</v>
      </c>
      <c r="B53" s="27" t="s">
        <v>29</v>
      </c>
      <c r="C53" s="27" t="s">
        <v>29</v>
      </c>
      <c r="D53" s="27" t="s">
        <v>29</v>
      </c>
      <c r="E53" s="27">
        <v>0</v>
      </c>
      <c r="F53" s="27">
        <v>0</v>
      </c>
      <c r="G53" s="27">
        <v>0</v>
      </c>
      <c r="H53" s="27">
        <f>E53*(F53+G53)</f>
        <v>0</v>
      </c>
      <c r="I53" s="27">
        <v>0</v>
      </c>
      <c r="J53" s="27">
        <v>0</v>
      </c>
      <c r="K53" s="27">
        <v>0</v>
      </c>
      <c r="L53" s="50">
        <v>0</v>
      </c>
      <c r="M53" s="50">
        <v>0</v>
      </c>
      <c r="N53" s="27">
        <f>SUM(I53:M53)</f>
        <v>0</v>
      </c>
      <c r="O53" s="24" t="str">
        <f>IF(H53=N53,"Validado","Error")</f>
        <v>Validado</v>
      </c>
    </row>
    <row r="54" spans="1:15" x14ac:dyDescent="0.2">
      <c r="A54" s="27" t="s">
        <v>29</v>
      </c>
      <c r="B54" s="27" t="s">
        <v>29</v>
      </c>
      <c r="C54" s="27" t="s">
        <v>29</v>
      </c>
      <c r="D54" s="27" t="s">
        <v>29</v>
      </c>
      <c r="E54" s="27">
        <v>0</v>
      </c>
      <c r="F54" s="27">
        <v>0</v>
      </c>
      <c r="G54" s="27">
        <v>0</v>
      </c>
      <c r="H54" s="27">
        <f t="shared" ref="H54:H56" si="26">E54*(F54+G54)</f>
        <v>0</v>
      </c>
      <c r="I54" s="27">
        <v>0</v>
      </c>
      <c r="J54" s="27">
        <v>0</v>
      </c>
      <c r="K54" s="27">
        <v>0</v>
      </c>
      <c r="L54" s="50">
        <v>0</v>
      </c>
      <c r="M54" s="50">
        <v>0</v>
      </c>
      <c r="N54" s="27">
        <f t="shared" ref="N54:N56" si="27">SUM(I54:M54)</f>
        <v>0</v>
      </c>
      <c r="O54" s="24" t="str">
        <f t="shared" ref="O54:O57" si="28">IF(H54=N54,"Validado","Error")</f>
        <v>Validado</v>
      </c>
    </row>
    <row r="55" spans="1:15" x14ac:dyDescent="0.2">
      <c r="A55" s="27" t="s">
        <v>29</v>
      </c>
      <c r="B55" s="27" t="s">
        <v>29</v>
      </c>
      <c r="C55" s="27" t="s">
        <v>29</v>
      </c>
      <c r="D55" s="27" t="s">
        <v>29</v>
      </c>
      <c r="E55" s="27">
        <v>0</v>
      </c>
      <c r="F55" s="27">
        <v>0</v>
      </c>
      <c r="G55" s="27">
        <v>0</v>
      </c>
      <c r="H55" s="27">
        <f t="shared" si="26"/>
        <v>0</v>
      </c>
      <c r="I55" s="27">
        <v>0</v>
      </c>
      <c r="J55" s="27">
        <v>0</v>
      </c>
      <c r="K55" s="27">
        <v>0</v>
      </c>
      <c r="L55" s="50">
        <v>0</v>
      </c>
      <c r="M55" s="50">
        <v>0</v>
      </c>
      <c r="N55" s="27">
        <f t="shared" si="27"/>
        <v>0</v>
      </c>
      <c r="O55" s="24" t="str">
        <f t="shared" si="28"/>
        <v>Validado</v>
      </c>
    </row>
    <row r="56" spans="1:15" x14ac:dyDescent="0.2">
      <c r="A56" s="27" t="s">
        <v>29</v>
      </c>
      <c r="B56" s="27" t="s">
        <v>29</v>
      </c>
      <c r="C56" s="27" t="s">
        <v>29</v>
      </c>
      <c r="D56" s="27" t="s">
        <v>29</v>
      </c>
      <c r="E56" s="27">
        <v>0</v>
      </c>
      <c r="F56" s="27">
        <v>0</v>
      </c>
      <c r="G56" s="27">
        <v>0</v>
      </c>
      <c r="H56" s="27">
        <f t="shared" si="26"/>
        <v>0</v>
      </c>
      <c r="I56" s="27">
        <v>0</v>
      </c>
      <c r="J56" s="27">
        <v>0</v>
      </c>
      <c r="K56" s="27">
        <v>0</v>
      </c>
      <c r="L56" s="50">
        <v>0</v>
      </c>
      <c r="M56" s="50">
        <v>0</v>
      </c>
      <c r="N56" s="27">
        <f t="shared" si="27"/>
        <v>0</v>
      </c>
      <c r="O56" s="24" t="str">
        <f t="shared" si="28"/>
        <v>Validado</v>
      </c>
    </row>
    <row r="57" spans="1:15" x14ac:dyDescent="0.2">
      <c r="H57" s="27">
        <f>SUM(H53:H56)</f>
        <v>0</v>
      </c>
      <c r="I57" s="27">
        <f t="shared" ref="I57:N57" si="29">SUM(I53:I56)</f>
        <v>0</v>
      </c>
      <c r="J57" s="27">
        <f t="shared" si="29"/>
        <v>0</v>
      </c>
      <c r="K57" s="27">
        <f t="shared" si="29"/>
        <v>0</v>
      </c>
      <c r="L57" s="50">
        <f t="shared" si="29"/>
        <v>0</v>
      </c>
      <c r="M57" s="50">
        <f t="shared" si="29"/>
        <v>0</v>
      </c>
      <c r="N57" s="27">
        <f t="shared" si="29"/>
        <v>0</v>
      </c>
      <c r="O57" s="24" t="str">
        <f t="shared" si="28"/>
        <v>Validado</v>
      </c>
    </row>
    <row r="58" spans="1:15" ht="13.5" thickBot="1" x14ac:dyDescent="0.25"/>
    <row r="59" spans="1:15" ht="13.5" thickBot="1" x14ac:dyDescent="0.25">
      <c r="A59" s="69" t="s">
        <v>48</v>
      </c>
      <c r="B59" s="70"/>
      <c r="C59" s="70"/>
      <c r="D59" s="70"/>
      <c r="E59" s="70"/>
      <c r="F59" s="71"/>
    </row>
    <row r="60" spans="1:15" x14ac:dyDescent="0.2">
      <c r="H60" s="72" t="s">
        <v>16</v>
      </c>
      <c r="I60" s="73"/>
      <c r="J60" s="73"/>
      <c r="K60" s="73"/>
      <c r="L60" s="74"/>
    </row>
    <row r="61" spans="1:15" ht="50.25" customHeight="1" x14ac:dyDescent="0.2">
      <c r="A61" s="25" t="s">
        <v>17</v>
      </c>
      <c r="B61" s="25" t="s">
        <v>39</v>
      </c>
      <c r="C61" s="25" t="s">
        <v>40</v>
      </c>
      <c r="D61" s="25" t="s">
        <v>41</v>
      </c>
      <c r="E61" s="25" t="s">
        <v>42</v>
      </c>
      <c r="F61" s="25" t="s">
        <v>49</v>
      </c>
      <c r="G61" s="42" t="s">
        <v>23</v>
      </c>
      <c r="H61" s="28" t="s">
        <v>24</v>
      </c>
      <c r="I61" s="28" t="s">
        <v>25</v>
      </c>
      <c r="J61" s="28" t="s">
        <v>26</v>
      </c>
      <c r="K61" s="28" t="s">
        <v>87</v>
      </c>
      <c r="L61" s="28" t="s">
        <v>88</v>
      </c>
      <c r="M61" s="25" t="s">
        <v>27</v>
      </c>
      <c r="N61" s="25" t="s">
        <v>28</v>
      </c>
    </row>
    <row r="62" spans="1:15" x14ac:dyDescent="0.2">
      <c r="A62" s="27" t="s">
        <v>50</v>
      </c>
      <c r="B62" s="27" t="s">
        <v>29</v>
      </c>
      <c r="C62" s="27" t="s">
        <v>29</v>
      </c>
      <c r="D62" s="27" t="s">
        <v>29</v>
      </c>
      <c r="E62" s="27">
        <v>0</v>
      </c>
      <c r="F62" s="27">
        <v>0</v>
      </c>
      <c r="G62" s="27">
        <f>E62*F62</f>
        <v>0</v>
      </c>
      <c r="H62" s="27">
        <v>0</v>
      </c>
      <c r="I62" s="27">
        <v>0</v>
      </c>
      <c r="J62" s="27">
        <v>0</v>
      </c>
      <c r="K62" s="50">
        <v>0</v>
      </c>
      <c r="L62" s="50">
        <v>0</v>
      </c>
      <c r="M62" s="27">
        <f>SUM(H62:L62)</f>
        <v>0</v>
      </c>
      <c r="N62" s="24" t="str">
        <f>IF(G62=M62,"Validado","Error")</f>
        <v>Validado</v>
      </c>
    </row>
    <row r="63" spans="1:15" x14ac:dyDescent="0.2">
      <c r="A63" s="27" t="s">
        <v>51</v>
      </c>
      <c r="B63" s="27" t="s">
        <v>29</v>
      </c>
      <c r="C63" s="27" t="s">
        <v>29</v>
      </c>
      <c r="D63" s="27" t="s">
        <v>29</v>
      </c>
      <c r="E63" s="27">
        <v>0</v>
      </c>
      <c r="F63" s="27">
        <v>0</v>
      </c>
      <c r="G63" s="27">
        <f t="shared" ref="G63" si="30">E63*F63</f>
        <v>0</v>
      </c>
      <c r="H63" s="27">
        <v>0</v>
      </c>
      <c r="I63" s="27">
        <v>0</v>
      </c>
      <c r="J63" s="27">
        <v>0</v>
      </c>
      <c r="K63" s="50">
        <v>0</v>
      </c>
      <c r="L63" s="50">
        <v>0</v>
      </c>
      <c r="M63" s="27">
        <f t="shared" ref="M63" si="31">SUM(H63:L63)</f>
        <v>0</v>
      </c>
      <c r="N63" s="24" t="str">
        <f t="shared" ref="N63" si="32">IF(G63=M63,"Validado","Error")</f>
        <v>Validado</v>
      </c>
    </row>
    <row r="64" spans="1:15" x14ac:dyDescent="0.2">
      <c r="A64" s="27" t="s">
        <v>51</v>
      </c>
      <c r="B64" s="27" t="s">
        <v>29</v>
      </c>
      <c r="C64" s="27" t="s">
        <v>29</v>
      </c>
      <c r="D64" s="27" t="s">
        <v>29</v>
      </c>
      <c r="E64" s="27">
        <v>0</v>
      </c>
      <c r="F64" s="27">
        <v>0</v>
      </c>
      <c r="G64" s="27">
        <f t="shared" ref="G64:G68" si="33">E64*F64</f>
        <v>0</v>
      </c>
      <c r="H64" s="27">
        <v>0</v>
      </c>
      <c r="I64" s="27">
        <v>0</v>
      </c>
      <c r="J64" s="27">
        <v>0</v>
      </c>
      <c r="K64" s="50">
        <v>0</v>
      </c>
      <c r="L64" s="50">
        <v>0</v>
      </c>
      <c r="M64" s="27">
        <f t="shared" ref="M64:M68" si="34">SUM(H64:L64)</f>
        <v>0</v>
      </c>
      <c r="N64" s="24" t="str">
        <f t="shared" ref="N64:N68" si="35">IF(G64=M64,"Validado","Error")</f>
        <v>Validado</v>
      </c>
    </row>
    <row r="65" spans="1:14" x14ac:dyDescent="0.2">
      <c r="A65" s="27" t="s">
        <v>52</v>
      </c>
      <c r="B65" s="27" t="s">
        <v>29</v>
      </c>
      <c r="C65" s="27" t="s">
        <v>29</v>
      </c>
      <c r="D65" s="27" t="s">
        <v>29</v>
      </c>
      <c r="E65" s="27">
        <v>0</v>
      </c>
      <c r="F65" s="27">
        <v>0</v>
      </c>
      <c r="G65" s="27">
        <f t="shared" ref="G65" si="36">E65*F65</f>
        <v>0</v>
      </c>
      <c r="H65" s="27">
        <v>0</v>
      </c>
      <c r="I65" s="27">
        <v>0</v>
      </c>
      <c r="J65" s="27">
        <v>0</v>
      </c>
      <c r="K65" s="50">
        <v>0</v>
      </c>
      <c r="L65" s="50">
        <v>0</v>
      </c>
      <c r="M65" s="27">
        <f t="shared" ref="M65" si="37">SUM(H65:L65)</f>
        <v>0</v>
      </c>
      <c r="N65" s="24" t="str">
        <f t="shared" ref="N65" si="38">IF(G65=M65,"Validado","Error")</f>
        <v>Validado</v>
      </c>
    </row>
    <row r="66" spans="1:14" x14ac:dyDescent="0.2">
      <c r="A66" s="27" t="s">
        <v>52</v>
      </c>
      <c r="B66" s="27" t="s">
        <v>29</v>
      </c>
      <c r="C66" s="27" t="s">
        <v>29</v>
      </c>
      <c r="D66" s="27" t="s">
        <v>29</v>
      </c>
      <c r="E66" s="27">
        <v>0</v>
      </c>
      <c r="F66" s="27">
        <v>0</v>
      </c>
      <c r="G66" s="27">
        <f t="shared" si="33"/>
        <v>0</v>
      </c>
      <c r="H66" s="27">
        <v>0</v>
      </c>
      <c r="I66" s="27">
        <v>0</v>
      </c>
      <c r="J66" s="27">
        <v>0</v>
      </c>
      <c r="K66" s="50">
        <v>0</v>
      </c>
      <c r="L66" s="50">
        <v>0</v>
      </c>
      <c r="M66" s="27">
        <f t="shared" si="34"/>
        <v>0</v>
      </c>
      <c r="N66" s="24" t="str">
        <f t="shared" si="35"/>
        <v>Validado</v>
      </c>
    </row>
    <row r="67" spans="1:14" x14ac:dyDescent="0.2">
      <c r="A67" s="27" t="s">
        <v>53</v>
      </c>
      <c r="B67" s="27" t="s">
        <v>29</v>
      </c>
      <c r="C67" s="27" t="s">
        <v>29</v>
      </c>
      <c r="D67" s="27" t="s">
        <v>29</v>
      </c>
      <c r="E67" s="27">
        <v>0</v>
      </c>
      <c r="F67" s="27">
        <v>0</v>
      </c>
      <c r="G67" s="27">
        <f t="shared" ref="G67" si="39">E67*F67</f>
        <v>0</v>
      </c>
      <c r="H67" s="27">
        <v>0</v>
      </c>
      <c r="I67" s="27">
        <v>0</v>
      </c>
      <c r="J67" s="27">
        <v>0</v>
      </c>
      <c r="K67" s="50">
        <v>0</v>
      </c>
      <c r="L67" s="50">
        <v>0</v>
      </c>
      <c r="M67" s="27">
        <f t="shared" ref="M67" si="40">SUM(H67:L67)</f>
        <v>0</v>
      </c>
      <c r="N67" s="24" t="str">
        <f t="shared" ref="N67" si="41">IF(G67=M67,"Validado","Error")</f>
        <v>Validado</v>
      </c>
    </row>
    <row r="68" spans="1:14" x14ac:dyDescent="0.2">
      <c r="A68" s="27" t="s">
        <v>53</v>
      </c>
      <c r="B68" s="27" t="s">
        <v>29</v>
      </c>
      <c r="C68" s="27" t="s">
        <v>29</v>
      </c>
      <c r="D68" s="27" t="s">
        <v>29</v>
      </c>
      <c r="E68" s="27">
        <v>0</v>
      </c>
      <c r="F68" s="27">
        <v>0</v>
      </c>
      <c r="G68" s="27">
        <f t="shared" si="33"/>
        <v>0</v>
      </c>
      <c r="H68" s="27">
        <v>0</v>
      </c>
      <c r="I68" s="27">
        <v>0</v>
      </c>
      <c r="J68" s="27">
        <v>0</v>
      </c>
      <c r="K68" s="50">
        <v>0</v>
      </c>
      <c r="L68" s="50">
        <v>0</v>
      </c>
      <c r="M68" s="27">
        <f t="shared" si="34"/>
        <v>0</v>
      </c>
      <c r="N68" s="24" t="str">
        <f t="shared" si="35"/>
        <v>Validado</v>
      </c>
    </row>
    <row r="69" spans="1:14" x14ac:dyDescent="0.2">
      <c r="A69" s="27" t="s">
        <v>54</v>
      </c>
      <c r="B69" s="27" t="s">
        <v>29</v>
      </c>
      <c r="C69" s="27" t="s">
        <v>29</v>
      </c>
      <c r="D69" s="27" t="s">
        <v>29</v>
      </c>
      <c r="E69" s="27">
        <v>0</v>
      </c>
      <c r="F69" s="27">
        <v>0</v>
      </c>
      <c r="G69" s="27">
        <f t="shared" ref="G69" si="42">E69*F69</f>
        <v>0</v>
      </c>
      <c r="H69" s="27">
        <v>0</v>
      </c>
      <c r="I69" s="27">
        <v>0</v>
      </c>
      <c r="J69" s="27">
        <v>0</v>
      </c>
      <c r="K69" s="50">
        <v>0</v>
      </c>
      <c r="L69" s="50">
        <v>0</v>
      </c>
      <c r="M69" s="27">
        <f t="shared" ref="M69" si="43">SUM(H69:L69)</f>
        <v>0</v>
      </c>
      <c r="N69" s="24" t="str">
        <f t="shared" ref="N69:N70" si="44">IF(G69=M69,"Validado","Error")</f>
        <v>Validado</v>
      </c>
    </row>
    <row r="70" spans="1:14" x14ac:dyDescent="0.2">
      <c r="G70" s="27">
        <f t="shared" ref="G70:M70" si="45">SUM(G62:G69)</f>
        <v>0</v>
      </c>
      <c r="H70" s="27">
        <f t="shared" si="45"/>
        <v>0</v>
      </c>
      <c r="I70" s="27">
        <f t="shared" si="45"/>
        <v>0</v>
      </c>
      <c r="J70" s="27">
        <f t="shared" si="45"/>
        <v>0</v>
      </c>
      <c r="K70" s="50">
        <f t="shared" si="45"/>
        <v>0</v>
      </c>
      <c r="L70" s="50">
        <f t="shared" si="45"/>
        <v>0</v>
      </c>
      <c r="M70" s="27">
        <f t="shared" si="45"/>
        <v>0</v>
      </c>
      <c r="N70" s="24" t="str">
        <f t="shared" si="44"/>
        <v>Validado</v>
      </c>
    </row>
    <row r="71" spans="1:14" ht="13.5" thickBot="1" x14ac:dyDescent="0.25"/>
    <row r="72" spans="1:14" ht="13.5" thickBot="1" x14ac:dyDescent="0.25">
      <c r="A72" s="69" t="s">
        <v>55</v>
      </c>
      <c r="B72" s="70"/>
      <c r="C72" s="70"/>
      <c r="D72" s="70"/>
      <c r="E72" s="70"/>
      <c r="F72" s="71"/>
    </row>
    <row r="73" spans="1:14" x14ac:dyDescent="0.2">
      <c r="A73" s="45"/>
      <c r="B73" s="45"/>
      <c r="C73" s="45"/>
      <c r="D73" s="45"/>
      <c r="E73" s="45"/>
      <c r="F73" s="45"/>
    </row>
    <row r="74" spans="1:14" x14ac:dyDescent="0.2">
      <c r="D74" s="72" t="s">
        <v>16</v>
      </c>
      <c r="E74" s="73"/>
      <c r="F74" s="73"/>
      <c r="G74" s="73"/>
      <c r="H74" s="74"/>
    </row>
    <row r="75" spans="1:14" ht="38.25" x14ac:dyDescent="0.2">
      <c r="A75" s="25" t="s">
        <v>17</v>
      </c>
      <c r="B75" s="25" t="s">
        <v>39</v>
      </c>
      <c r="C75" s="42" t="s">
        <v>23</v>
      </c>
      <c r="D75" s="28" t="s">
        <v>24</v>
      </c>
      <c r="E75" s="28" t="s">
        <v>25</v>
      </c>
      <c r="F75" s="28" t="s">
        <v>26</v>
      </c>
      <c r="G75" s="28" t="s">
        <v>87</v>
      </c>
      <c r="H75" s="28" t="s">
        <v>88</v>
      </c>
      <c r="I75" s="25" t="s">
        <v>27</v>
      </c>
      <c r="J75" s="25" t="s">
        <v>28</v>
      </c>
      <c r="K75" s="38" t="s">
        <v>56</v>
      </c>
    </row>
    <row r="76" spans="1:14" x14ac:dyDescent="0.2">
      <c r="A76" s="27" t="s">
        <v>29</v>
      </c>
      <c r="B76" s="27" t="s">
        <v>29</v>
      </c>
      <c r="C76" s="27">
        <v>0</v>
      </c>
      <c r="D76" s="27">
        <f>C76</f>
        <v>0</v>
      </c>
      <c r="E76" s="43" t="s">
        <v>37</v>
      </c>
      <c r="F76" s="43" t="s">
        <v>37</v>
      </c>
      <c r="G76" s="43" t="s">
        <v>37</v>
      </c>
      <c r="H76" s="43" t="s">
        <v>37</v>
      </c>
      <c r="I76" s="27">
        <f>SUM(D76:H76)</f>
        <v>0</v>
      </c>
      <c r="J76" s="24" t="str">
        <f>IF(C76=I76,"Validado","Error")</f>
        <v>Validado</v>
      </c>
      <c r="K76" s="35" t="e">
        <f>C76/$B$91</f>
        <v>#DIV/0!</v>
      </c>
    </row>
    <row r="77" spans="1:14" x14ac:dyDescent="0.2">
      <c r="A77" s="27" t="s">
        <v>29</v>
      </c>
      <c r="B77" s="27" t="s">
        <v>29</v>
      </c>
      <c r="C77" s="27">
        <v>0</v>
      </c>
      <c r="D77" s="27">
        <f t="shared" ref="D77:D80" si="46">C77</f>
        <v>0</v>
      </c>
      <c r="E77" s="43" t="s">
        <v>37</v>
      </c>
      <c r="F77" s="43" t="s">
        <v>37</v>
      </c>
      <c r="G77" s="43" t="s">
        <v>37</v>
      </c>
      <c r="H77" s="43" t="s">
        <v>37</v>
      </c>
      <c r="I77" s="27">
        <f t="shared" ref="I77:I80" si="47">SUM(D77:H77)</f>
        <v>0</v>
      </c>
      <c r="J77" s="24" t="str">
        <f t="shared" ref="J77:J80" si="48">IF(C77=I77,"Validado","Error")</f>
        <v>Validado</v>
      </c>
      <c r="K77" s="35" t="e">
        <f t="shared" ref="K77:K80" si="49">C77/$B$91</f>
        <v>#DIV/0!</v>
      </c>
    </row>
    <row r="78" spans="1:14" x14ac:dyDescent="0.2">
      <c r="A78" s="27" t="s">
        <v>29</v>
      </c>
      <c r="B78" s="27" t="s">
        <v>29</v>
      </c>
      <c r="C78" s="27">
        <v>0</v>
      </c>
      <c r="D78" s="27">
        <f t="shared" si="46"/>
        <v>0</v>
      </c>
      <c r="E78" s="43" t="s">
        <v>37</v>
      </c>
      <c r="F78" s="43" t="s">
        <v>37</v>
      </c>
      <c r="G78" s="43" t="s">
        <v>37</v>
      </c>
      <c r="H78" s="43" t="s">
        <v>37</v>
      </c>
      <c r="I78" s="27">
        <f t="shared" si="47"/>
        <v>0</v>
      </c>
      <c r="J78" s="24" t="str">
        <f t="shared" si="48"/>
        <v>Validado</v>
      </c>
      <c r="K78" s="35" t="e">
        <f t="shared" si="49"/>
        <v>#DIV/0!</v>
      </c>
    </row>
    <row r="79" spans="1:14" x14ac:dyDescent="0.2">
      <c r="A79" s="27" t="s">
        <v>29</v>
      </c>
      <c r="B79" s="27" t="s">
        <v>29</v>
      </c>
      <c r="C79" s="27">
        <v>0</v>
      </c>
      <c r="D79" s="27">
        <f t="shared" si="46"/>
        <v>0</v>
      </c>
      <c r="E79" s="43" t="s">
        <v>37</v>
      </c>
      <c r="F79" s="43" t="s">
        <v>37</v>
      </c>
      <c r="G79" s="43" t="s">
        <v>37</v>
      </c>
      <c r="H79" s="43" t="s">
        <v>37</v>
      </c>
      <c r="I79" s="27">
        <f t="shared" si="47"/>
        <v>0</v>
      </c>
      <c r="J79" s="24" t="str">
        <f t="shared" si="48"/>
        <v>Validado</v>
      </c>
      <c r="K79" s="35" t="e">
        <f t="shared" si="49"/>
        <v>#DIV/0!</v>
      </c>
    </row>
    <row r="80" spans="1:14" x14ac:dyDescent="0.2">
      <c r="A80" s="27" t="s">
        <v>29</v>
      </c>
      <c r="B80" s="27" t="s">
        <v>29</v>
      </c>
      <c r="C80" s="27">
        <v>0</v>
      </c>
      <c r="D80" s="27">
        <f t="shared" si="46"/>
        <v>0</v>
      </c>
      <c r="E80" s="43" t="s">
        <v>37</v>
      </c>
      <c r="F80" s="43" t="s">
        <v>37</v>
      </c>
      <c r="G80" s="43" t="s">
        <v>37</v>
      </c>
      <c r="H80" s="43" t="s">
        <v>37</v>
      </c>
      <c r="I80" s="27">
        <f t="shared" si="47"/>
        <v>0</v>
      </c>
      <c r="J80" s="24" t="str">
        <f t="shared" si="48"/>
        <v>Validado</v>
      </c>
      <c r="K80" s="35" t="e">
        <f t="shared" si="49"/>
        <v>#DIV/0!</v>
      </c>
    </row>
    <row r="81" spans="1:11" x14ac:dyDescent="0.2">
      <c r="C81" s="27">
        <f>SUM(C76:C80)</f>
        <v>0</v>
      </c>
      <c r="D81" s="27">
        <f>SUM(D76:D80)</f>
        <v>0</v>
      </c>
      <c r="E81" s="43">
        <v>0</v>
      </c>
      <c r="F81" s="43">
        <v>0</v>
      </c>
      <c r="G81" s="43">
        <v>0</v>
      </c>
      <c r="H81" s="43">
        <v>0</v>
      </c>
      <c r="I81" s="27">
        <f>SUM(I76:I80)</f>
        <v>0</v>
      </c>
      <c r="J81" s="24" t="str">
        <f t="shared" ref="J81" si="50">IF(C81=I81,"Validado","Error")</f>
        <v>Validado</v>
      </c>
      <c r="K81" s="35" t="e">
        <f>C81/$B$91</f>
        <v>#DIV/0!</v>
      </c>
    </row>
    <row r="82" spans="1:11" ht="13.5" thickBot="1" x14ac:dyDescent="0.25"/>
    <row r="83" spans="1:11" ht="13.5" thickBot="1" x14ac:dyDescent="0.25">
      <c r="A83" s="76" t="s">
        <v>57</v>
      </c>
      <c r="B83" s="77"/>
      <c r="C83" s="77"/>
      <c r="D83" s="77"/>
      <c r="E83" s="77"/>
      <c r="F83" s="78"/>
    </row>
    <row r="85" spans="1:11" ht="62.25" customHeight="1" x14ac:dyDescent="0.2">
      <c r="A85" s="28" t="s">
        <v>58</v>
      </c>
      <c r="B85" s="28" t="s">
        <v>24</v>
      </c>
      <c r="C85" s="28" t="s">
        <v>25</v>
      </c>
      <c r="D85" s="28" t="s">
        <v>26</v>
      </c>
      <c r="E85" s="28" t="s">
        <v>87</v>
      </c>
      <c r="F85" s="28" t="s">
        <v>88</v>
      </c>
      <c r="G85" s="28" t="s">
        <v>23</v>
      </c>
    </row>
    <row r="86" spans="1:11" x14ac:dyDescent="0.2">
      <c r="A86" s="27" t="s">
        <v>59</v>
      </c>
      <c r="B86" s="27">
        <f>H12+I30+J21</f>
        <v>0</v>
      </c>
      <c r="C86" s="27">
        <f>SUM(I12,K21,J30,J39)</f>
        <v>0</v>
      </c>
      <c r="D86" s="27">
        <f>SUM(J12,L21,K30,K39)</f>
        <v>0</v>
      </c>
      <c r="E86" s="27">
        <f>SUM(K12,M21,L30,L39)</f>
        <v>0</v>
      </c>
      <c r="F86" s="27">
        <f>SUM(L12,N21,M30,M39)</f>
        <v>0</v>
      </c>
      <c r="G86" s="27">
        <f>SUM(B86:F86)</f>
        <v>0</v>
      </c>
    </row>
    <row r="87" spans="1:11" x14ac:dyDescent="0.2">
      <c r="A87" s="27" t="s">
        <v>38</v>
      </c>
      <c r="B87" s="27">
        <f>I48</f>
        <v>0</v>
      </c>
      <c r="C87" s="27">
        <f>(J48)</f>
        <v>0</v>
      </c>
      <c r="D87" s="27">
        <f>(K48)</f>
        <v>0</v>
      </c>
      <c r="E87" s="27">
        <f>(L48)</f>
        <v>0</v>
      </c>
      <c r="F87" s="27">
        <f>(M48)</f>
        <v>0</v>
      </c>
      <c r="G87" s="27">
        <f t="shared" ref="G87:G89" si="51">SUM(B87:F87)</f>
        <v>0</v>
      </c>
    </row>
    <row r="88" spans="1:11" x14ac:dyDescent="0.2">
      <c r="A88" s="27" t="s">
        <v>60</v>
      </c>
      <c r="B88" s="27">
        <f>I57</f>
        <v>0</v>
      </c>
      <c r="C88" s="27">
        <f>(J57)</f>
        <v>0</v>
      </c>
      <c r="D88" s="27">
        <f>(K57)</f>
        <v>0</v>
      </c>
      <c r="E88" s="27">
        <f>(L57)</f>
        <v>0</v>
      </c>
      <c r="F88" s="27">
        <f>(M57)</f>
        <v>0</v>
      </c>
      <c r="G88" s="27">
        <f t="shared" si="51"/>
        <v>0</v>
      </c>
    </row>
    <row r="89" spans="1:11" x14ac:dyDescent="0.2">
      <c r="A89" s="27" t="s">
        <v>61</v>
      </c>
      <c r="B89" s="27">
        <f>H70</f>
        <v>0</v>
      </c>
      <c r="C89" s="27">
        <f t="shared" ref="C89:D89" si="52">I70</f>
        <v>0</v>
      </c>
      <c r="D89" s="27">
        <f t="shared" si="52"/>
        <v>0</v>
      </c>
      <c r="E89" s="27">
        <f>K70</f>
        <v>0</v>
      </c>
      <c r="F89" s="27">
        <f>L70</f>
        <v>0</v>
      </c>
      <c r="G89" s="27">
        <f t="shared" si="51"/>
        <v>0</v>
      </c>
    </row>
    <row r="90" spans="1:11" x14ac:dyDescent="0.2">
      <c r="A90" s="27" t="s">
        <v>62</v>
      </c>
      <c r="B90" s="27">
        <f>D81</f>
        <v>0</v>
      </c>
      <c r="C90" s="27">
        <f>E81</f>
        <v>0</v>
      </c>
      <c r="D90" s="27">
        <f>F81</f>
        <v>0</v>
      </c>
      <c r="E90" s="27">
        <f>G81</f>
        <v>0</v>
      </c>
      <c r="F90" s="27">
        <f>H81</f>
        <v>0</v>
      </c>
      <c r="G90" s="27">
        <f>SUM(B90:F90)</f>
        <v>0</v>
      </c>
      <c r="H90" s="79" t="e">
        <f>IF(G90/B91&gt;15%,"Supera el 15%","Validado")</f>
        <v>#DIV/0!</v>
      </c>
      <c r="I90" s="80"/>
    </row>
    <row r="91" spans="1:11" x14ac:dyDescent="0.2">
      <c r="A91" s="29" t="s">
        <v>27</v>
      </c>
      <c r="B91" s="29">
        <f>SUM(B86:B90)</f>
        <v>0</v>
      </c>
      <c r="C91" s="29">
        <f>SUM(C86:C90)</f>
        <v>0</v>
      </c>
      <c r="D91" s="29">
        <f t="shared" ref="D91:G91" si="53">SUM(D86:D90)</f>
        <v>0</v>
      </c>
      <c r="E91" s="29">
        <f t="shared" si="53"/>
        <v>0</v>
      </c>
      <c r="F91" s="29">
        <f t="shared" si="53"/>
        <v>0</v>
      </c>
      <c r="G91" s="29">
        <f t="shared" si="53"/>
        <v>0</v>
      </c>
    </row>
    <row r="92" spans="1:11" x14ac:dyDescent="0.2">
      <c r="C92" s="75">
        <f>C91+D91</f>
        <v>0</v>
      </c>
      <c r="D92" s="75"/>
      <c r="E92" s="75">
        <f>E91+F91</f>
        <v>0</v>
      </c>
      <c r="F92" s="75"/>
    </row>
    <row r="94" spans="1:11" x14ac:dyDescent="0.2">
      <c r="A94" s="32" t="s">
        <v>63</v>
      </c>
      <c r="B94" s="33"/>
      <c r="C94" s="34" t="s">
        <v>64</v>
      </c>
      <c r="D94" s="34" t="s">
        <v>65</v>
      </c>
    </row>
    <row r="95" spans="1:11" x14ac:dyDescent="0.2">
      <c r="A95" s="30" t="s">
        <v>66</v>
      </c>
      <c r="B95" s="31"/>
      <c r="C95" s="36">
        <f>B91/D95</f>
        <v>0</v>
      </c>
      <c r="D95" s="27">
        <v>70000000</v>
      </c>
      <c r="E95" s="24" t="str">
        <f>IF(C95&lt;=100%,"Validado","Error")</f>
        <v>Validado</v>
      </c>
    </row>
    <row r="96" spans="1:11" x14ac:dyDescent="0.2">
      <c r="A96" s="30" t="s">
        <v>67</v>
      </c>
      <c r="B96" s="31"/>
      <c r="C96" s="37">
        <v>0.1</v>
      </c>
      <c r="D96" s="27">
        <f>B91*C96</f>
        <v>0</v>
      </c>
      <c r="E96" s="24" t="str">
        <f>IF(C92&gt;=D96,"Validado","Error")</f>
        <v>Validado</v>
      </c>
    </row>
  </sheetData>
  <mergeCells count="21">
    <mergeCell ref="A1:D3"/>
    <mergeCell ref="H60:L60"/>
    <mergeCell ref="C92:D92"/>
    <mergeCell ref="E92:F92"/>
    <mergeCell ref="A83:F83"/>
    <mergeCell ref="H6:L6"/>
    <mergeCell ref="D74:H74"/>
    <mergeCell ref="H90:I90"/>
    <mergeCell ref="I42:M42"/>
    <mergeCell ref="I51:M51"/>
    <mergeCell ref="J15:N15"/>
    <mergeCell ref="I33:M33"/>
    <mergeCell ref="I24:M24"/>
    <mergeCell ref="A5:F5"/>
    <mergeCell ref="A41:F41"/>
    <mergeCell ref="A50:F50"/>
    <mergeCell ref="A59:F59"/>
    <mergeCell ref="A72:F72"/>
    <mergeCell ref="A23:F23"/>
    <mergeCell ref="A14:F14"/>
    <mergeCell ref="A32:F32"/>
  </mergeCells>
  <conditionalFormatting sqref="C95">
    <cfRule type="cellIs" dxfId="35" priority="13" operator="greaterThan">
      <formula>1</formula>
    </cfRule>
  </conditionalFormatting>
  <conditionalFormatting sqref="D17">
    <cfRule type="cellIs" dxfId="34" priority="1" operator="lessThan">
      <formula>80</formula>
    </cfRule>
    <cfRule type="cellIs" dxfId="33" priority="2" operator="lessThan">
      <formula>80</formula>
    </cfRule>
  </conditionalFormatting>
  <conditionalFormatting sqref="D17:D20">
    <cfRule type="cellIs" dxfId="32" priority="23" operator="lessThan">
      <formula>80</formula>
    </cfRule>
  </conditionalFormatting>
  <conditionalFormatting sqref="D26:D29">
    <cfRule type="cellIs" dxfId="31" priority="27" operator="lessThan">
      <formula>36</formula>
    </cfRule>
  </conditionalFormatting>
  <conditionalFormatting sqref="E26:E29">
    <cfRule type="cellIs" dxfId="30" priority="26" operator="greaterThan">
      <formula>600000</formula>
    </cfRule>
  </conditionalFormatting>
  <conditionalFormatting sqref="E95:E96">
    <cfRule type="cellIs" dxfId="29" priority="9" operator="equal">
      <formula>"Error"</formula>
    </cfRule>
  </conditionalFormatting>
  <conditionalFormatting sqref="F17:F20">
    <cfRule type="cellIs" dxfId="28" priority="5" operator="greaterThan">
      <formula>2500000</formula>
    </cfRule>
  </conditionalFormatting>
  <conditionalFormatting sqref="F26:F29">
    <cfRule type="cellIs" dxfId="27" priority="6" operator="lessThan">
      <formula>E26</formula>
    </cfRule>
  </conditionalFormatting>
  <conditionalFormatting sqref="H90">
    <cfRule type="cellIs" dxfId="26" priority="4" operator="equal">
      <formula>"Supera el 15%"</formula>
    </cfRule>
  </conditionalFormatting>
  <conditionalFormatting sqref="J76:J81">
    <cfRule type="cellIs" dxfId="25" priority="14" operator="equal">
      <formula>"Error"</formula>
    </cfRule>
  </conditionalFormatting>
  <conditionalFormatting sqref="K76:K81">
    <cfRule type="cellIs" dxfId="24" priority="11" operator="greaterThan">
      <formula>0.15</formula>
    </cfRule>
  </conditionalFormatting>
  <conditionalFormatting sqref="N8:N12">
    <cfRule type="cellIs" dxfId="23" priority="20" operator="equal">
      <formula>"Error"</formula>
    </cfRule>
  </conditionalFormatting>
  <conditionalFormatting sqref="N62:N70">
    <cfRule type="cellIs" dxfId="22" priority="15" operator="equal">
      <formula>"Error"</formula>
    </cfRule>
  </conditionalFormatting>
  <conditionalFormatting sqref="O26:O30">
    <cfRule type="cellIs" dxfId="21" priority="18" operator="equal">
      <formula>"Error"</formula>
    </cfRule>
  </conditionalFormatting>
  <conditionalFormatting sqref="O35:O39">
    <cfRule type="cellIs" dxfId="20" priority="3" operator="equal">
      <formula>"Error"</formula>
    </cfRule>
  </conditionalFormatting>
  <conditionalFormatting sqref="O44:O48">
    <cfRule type="cellIs" dxfId="19" priority="17" operator="equal">
      <formula>"Error"</formula>
    </cfRule>
  </conditionalFormatting>
  <conditionalFormatting sqref="O53:O57">
    <cfRule type="cellIs" dxfId="18" priority="16" operator="equal">
      <formula>"Error"</formula>
    </cfRule>
  </conditionalFormatting>
  <conditionalFormatting sqref="P17:P21">
    <cfRule type="cellIs" dxfId="17" priority="19" operator="equal">
      <formula>"Error"</formula>
    </cfRule>
  </conditionalFormatting>
  <conditionalFormatting sqref="Q17:Q20">
    <cfRule type="cellIs" dxfId="16" priority="10" operator="greaterThan">
      <formula>2500000</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5"/>
  <sheetViews>
    <sheetView topLeftCell="A29" workbookViewId="0">
      <selection activeCell="C55" sqref="C55"/>
    </sheetView>
  </sheetViews>
  <sheetFormatPr baseColWidth="10" defaultColWidth="11.7109375" defaultRowHeight="12.75" x14ac:dyDescent="0.2"/>
  <cols>
    <col min="1" max="1" width="27.5703125" style="2" customWidth="1"/>
    <col min="2" max="3" width="14.7109375" style="2" customWidth="1"/>
    <col min="4" max="4" width="101.42578125" style="2" customWidth="1"/>
    <col min="5" max="16384" width="11.7109375" style="2"/>
  </cols>
  <sheetData>
    <row r="1" spans="1:4" x14ac:dyDescent="0.2">
      <c r="A1" s="81" t="s">
        <v>68</v>
      </c>
      <c r="B1" s="81"/>
      <c r="C1" s="81"/>
      <c r="D1" s="81"/>
    </row>
    <row r="2" spans="1:4" ht="13.5" thickBot="1" x14ac:dyDescent="0.25"/>
    <row r="3" spans="1:4" ht="31.5" customHeight="1" thickBot="1" x14ac:dyDescent="0.25">
      <c r="A3" s="85" t="s">
        <v>69</v>
      </c>
      <c r="B3" s="86"/>
      <c r="C3" s="86"/>
      <c r="D3" s="87"/>
    </row>
    <row r="4" spans="1:4" ht="13.5" thickBot="1" x14ac:dyDescent="0.25"/>
    <row r="5" spans="1:4" ht="13.5" thickBot="1" x14ac:dyDescent="0.25">
      <c r="A5" s="82" t="s">
        <v>70</v>
      </c>
      <c r="B5" s="83"/>
      <c r="C5" s="83"/>
      <c r="D5" s="84"/>
    </row>
    <row r="6" spans="1:4" x14ac:dyDescent="0.2">
      <c r="A6" s="3" t="s">
        <v>71</v>
      </c>
      <c r="B6" s="1" t="s">
        <v>72</v>
      </c>
      <c r="D6" s="4"/>
    </row>
    <row r="7" spans="1:4" x14ac:dyDescent="0.2">
      <c r="A7" s="3" t="s">
        <v>73</v>
      </c>
      <c r="B7" s="1" t="s">
        <v>24</v>
      </c>
      <c r="D7" s="4"/>
    </row>
    <row r="8" spans="1:4" x14ac:dyDescent="0.2">
      <c r="A8" s="3" t="s">
        <v>74</v>
      </c>
      <c r="B8" s="1" t="s">
        <v>75</v>
      </c>
      <c r="D8" s="4"/>
    </row>
    <row r="9" spans="1:4" ht="13.5" thickBot="1" x14ac:dyDescent="0.25">
      <c r="A9" s="5"/>
      <c r="D9" s="4"/>
    </row>
    <row r="10" spans="1:4" ht="26.25" thickBot="1" x14ac:dyDescent="0.25">
      <c r="A10" s="6" t="s">
        <v>76</v>
      </c>
      <c r="B10" s="6" t="s">
        <v>77</v>
      </c>
      <c r="C10" s="6" t="s">
        <v>78</v>
      </c>
      <c r="D10" s="6" t="s">
        <v>79</v>
      </c>
    </row>
    <row r="11" spans="1:4" x14ac:dyDescent="0.2">
      <c r="A11" s="7" t="s">
        <v>80</v>
      </c>
      <c r="B11" s="8">
        <v>0</v>
      </c>
      <c r="C11" s="9">
        <v>0</v>
      </c>
      <c r="D11" s="10"/>
    </row>
    <row r="12" spans="1:4" x14ac:dyDescent="0.2">
      <c r="A12" s="11" t="s">
        <v>38</v>
      </c>
      <c r="B12" s="12">
        <v>0</v>
      </c>
      <c r="C12" s="13">
        <v>0</v>
      </c>
      <c r="D12" s="14"/>
    </row>
    <row r="13" spans="1:4" x14ac:dyDescent="0.2">
      <c r="A13" s="11" t="s">
        <v>60</v>
      </c>
      <c r="B13" s="12">
        <v>0</v>
      </c>
      <c r="C13" s="13">
        <v>0</v>
      </c>
      <c r="D13" s="14"/>
    </row>
    <row r="14" spans="1:4" x14ac:dyDescent="0.2">
      <c r="A14" s="11" t="s">
        <v>48</v>
      </c>
      <c r="B14" s="12">
        <v>0</v>
      </c>
      <c r="C14" s="13">
        <v>0</v>
      </c>
      <c r="D14" s="14"/>
    </row>
    <row r="15" spans="1:4" ht="13.5" thickBot="1" x14ac:dyDescent="0.25">
      <c r="A15" s="11" t="s">
        <v>81</v>
      </c>
      <c r="B15" s="15">
        <v>0</v>
      </c>
      <c r="C15" s="16">
        <v>0</v>
      </c>
      <c r="D15" s="14"/>
    </row>
    <row r="16" spans="1:4" ht="13.5" thickBot="1" x14ac:dyDescent="0.25">
      <c r="A16" s="17" t="s">
        <v>82</v>
      </c>
      <c r="B16" s="18">
        <f>SUM(B11:B15)</f>
        <v>0</v>
      </c>
      <c r="C16" s="19">
        <f>SUM(C11:C15)</f>
        <v>0</v>
      </c>
      <c r="D16" s="20" t="str">
        <f>IF(B16=C16,"PRESUPUESTO VALIDADO","CORREGIR DIFERENCIA")</f>
        <v>PRESUPUESTO VALIDADO</v>
      </c>
    </row>
    <row r="17" spans="1:4" ht="13.5" thickBot="1" x14ac:dyDescent="0.25"/>
    <row r="18" spans="1:4" ht="13.5" thickBot="1" x14ac:dyDescent="0.25">
      <c r="A18" s="82" t="s">
        <v>83</v>
      </c>
      <c r="B18" s="83"/>
      <c r="C18" s="83"/>
      <c r="D18" s="84"/>
    </row>
    <row r="19" spans="1:4" x14ac:dyDescent="0.2">
      <c r="A19" s="3" t="s">
        <v>71</v>
      </c>
      <c r="B19" s="1" t="s">
        <v>72</v>
      </c>
      <c r="D19" s="4"/>
    </row>
    <row r="20" spans="1:4" x14ac:dyDescent="0.2">
      <c r="A20" s="3" t="s">
        <v>73</v>
      </c>
      <c r="B20" s="1" t="s">
        <v>24</v>
      </c>
      <c r="D20" s="4"/>
    </row>
    <row r="21" spans="1:4" x14ac:dyDescent="0.2">
      <c r="A21" s="3" t="s">
        <v>74</v>
      </c>
      <c r="B21" s="1" t="s">
        <v>75</v>
      </c>
      <c r="D21" s="4"/>
    </row>
    <row r="22" spans="1:4" ht="13.5" thickBot="1" x14ac:dyDescent="0.25">
      <c r="A22" s="5"/>
      <c r="D22" s="4"/>
    </row>
    <row r="23" spans="1:4" ht="26.25" thickBot="1" x14ac:dyDescent="0.25">
      <c r="A23" s="6" t="s">
        <v>76</v>
      </c>
      <c r="B23" s="6" t="s">
        <v>77</v>
      </c>
      <c r="C23" s="6" t="s">
        <v>78</v>
      </c>
      <c r="D23" s="6" t="s">
        <v>79</v>
      </c>
    </row>
    <row r="24" spans="1:4" x14ac:dyDescent="0.2">
      <c r="A24" s="7" t="s">
        <v>80</v>
      </c>
      <c r="B24" s="8">
        <v>0</v>
      </c>
      <c r="C24" s="9">
        <v>0</v>
      </c>
      <c r="D24" s="10"/>
    </row>
    <row r="25" spans="1:4" x14ac:dyDescent="0.2">
      <c r="A25" s="11" t="s">
        <v>38</v>
      </c>
      <c r="B25" s="12">
        <v>0</v>
      </c>
      <c r="C25" s="13">
        <v>0</v>
      </c>
      <c r="D25" s="14"/>
    </row>
    <row r="26" spans="1:4" x14ac:dyDescent="0.2">
      <c r="A26" s="11" t="s">
        <v>60</v>
      </c>
      <c r="B26" s="12">
        <v>0</v>
      </c>
      <c r="C26" s="13">
        <v>0</v>
      </c>
      <c r="D26" s="14"/>
    </row>
    <row r="27" spans="1:4" x14ac:dyDescent="0.2">
      <c r="A27" s="11" t="s">
        <v>48</v>
      </c>
      <c r="B27" s="12">
        <v>0</v>
      </c>
      <c r="C27" s="13">
        <v>0</v>
      </c>
      <c r="D27" s="14"/>
    </row>
    <row r="28" spans="1:4" ht="13.5" thickBot="1" x14ac:dyDescent="0.25">
      <c r="A28" s="11" t="s">
        <v>81</v>
      </c>
      <c r="B28" s="15">
        <v>0</v>
      </c>
      <c r="C28" s="16">
        <v>0</v>
      </c>
      <c r="D28" s="14"/>
    </row>
    <row r="29" spans="1:4" ht="13.5" thickBot="1" x14ac:dyDescent="0.25">
      <c r="A29" s="17" t="s">
        <v>82</v>
      </c>
      <c r="B29" s="18">
        <f>SUM(B24:B28)</f>
        <v>0</v>
      </c>
      <c r="C29" s="19">
        <f>SUM(C24:C28)</f>
        <v>0</v>
      </c>
      <c r="D29" s="20" t="str">
        <f>IF(B29=C29,"PRESUPUESTO VALIDADO","CORREGIR DIFERENCIA")</f>
        <v>PRESUPUESTO VALIDADO</v>
      </c>
    </row>
    <row r="30" spans="1:4" ht="13.5" thickBot="1" x14ac:dyDescent="0.25"/>
    <row r="31" spans="1:4" ht="13.5" thickBot="1" x14ac:dyDescent="0.25">
      <c r="A31" s="82" t="s">
        <v>84</v>
      </c>
      <c r="B31" s="83"/>
      <c r="C31" s="83"/>
      <c r="D31" s="84"/>
    </row>
    <row r="32" spans="1:4" x14ac:dyDescent="0.2">
      <c r="A32" s="3" t="s">
        <v>71</v>
      </c>
      <c r="B32" s="1" t="s">
        <v>72</v>
      </c>
      <c r="D32" s="4"/>
    </row>
    <row r="33" spans="1:4" x14ac:dyDescent="0.2">
      <c r="A33" s="3" t="s">
        <v>73</v>
      </c>
      <c r="B33" s="1" t="s">
        <v>24</v>
      </c>
      <c r="D33" s="4"/>
    </row>
    <row r="34" spans="1:4" x14ac:dyDescent="0.2">
      <c r="A34" s="3" t="s">
        <v>74</v>
      </c>
      <c r="B34" s="1" t="s">
        <v>75</v>
      </c>
      <c r="D34" s="4"/>
    </row>
    <row r="35" spans="1:4" ht="13.5" thickBot="1" x14ac:dyDescent="0.25">
      <c r="A35" s="5"/>
      <c r="D35" s="4"/>
    </row>
    <row r="36" spans="1:4" ht="26.25" thickBot="1" x14ac:dyDescent="0.25">
      <c r="A36" s="6" t="s">
        <v>76</v>
      </c>
      <c r="B36" s="6" t="s">
        <v>77</v>
      </c>
      <c r="C36" s="6" t="s">
        <v>78</v>
      </c>
      <c r="D36" s="6" t="s">
        <v>79</v>
      </c>
    </row>
    <row r="37" spans="1:4" x14ac:dyDescent="0.2">
      <c r="A37" s="7" t="s">
        <v>80</v>
      </c>
      <c r="B37" s="8">
        <v>0</v>
      </c>
      <c r="C37" s="9">
        <v>0</v>
      </c>
      <c r="D37" s="10"/>
    </row>
    <row r="38" spans="1:4" x14ac:dyDescent="0.2">
      <c r="A38" s="11" t="s">
        <v>38</v>
      </c>
      <c r="B38" s="12">
        <v>0</v>
      </c>
      <c r="C38" s="13">
        <v>0</v>
      </c>
      <c r="D38" s="14"/>
    </row>
    <row r="39" spans="1:4" x14ac:dyDescent="0.2">
      <c r="A39" s="11" t="s">
        <v>60</v>
      </c>
      <c r="B39" s="12">
        <v>0</v>
      </c>
      <c r="C39" s="13">
        <v>0</v>
      </c>
      <c r="D39" s="14"/>
    </row>
    <row r="40" spans="1:4" x14ac:dyDescent="0.2">
      <c r="A40" s="11" t="s">
        <v>48</v>
      </c>
      <c r="B40" s="12">
        <v>0</v>
      </c>
      <c r="C40" s="13">
        <v>0</v>
      </c>
      <c r="D40" s="14"/>
    </row>
    <row r="41" spans="1:4" ht="13.5" thickBot="1" x14ac:dyDescent="0.25">
      <c r="A41" s="11" t="s">
        <v>81</v>
      </c>
      <c r="B41" s="15">
        <v>0</v>
      </c>
      <c r="C41" s="16">
        <v>0</v>
      </c>
      <c r="D41" s="14"/>
    </row>
    <row r="42" spans="1:4" ht="13.5" thickBot="1" x14ac:dyDescent="0.25">
      <c r="A42" s="17" t="s">
        <v>82</v>
      </c>
      <c r="B42" s="18">
        <f>SUM(B37:B41)</f>
        <v>0</v>
      </c>
      <c r="C42" s="19">
        <f>SUM(C37:C41)</f>
        <v>0</v>
      </c>
      <c r="D42" s="20" t="str">
        <f>IF(B42=C42,"PRESUPUESTO VALIDADO","CORREGIR DIFERENCIA")</f>
        <v>PRESUPUESTO VALIDADO</v>
      </c>
    </row>
    <row r="43" spans="1:4" ht="13.5" thickBot="1" x14ac:dyDescent="0.25">
      <c r="A43" s="21"/>
      <c r="B43" s="22"/>
      <c r="C43" s="22"/>
      <c r="D43" s="23"/>
    </row>
    <row r="44" spans="1:4" ht="13.5" thickBot="1" x14ac:dyDescent="0.25">
      <c r="A44" s="82" t="s">
        <v>85</v>
      </c>
      <c r="B44" s="83"/>
      <c r="C44" s="83"/>
      <c r="D44" s="84"/>
    </row>
    <row r="45" spans="1:4" x14ac:dyDescent="0.2">
      <c r="A45" s="3" t="s">
        <v>71</v>
      </c>
      <c r="B45" s="1" t="s">
        <v>72</v>
      </c>
      <c r="D45" s="4"/>
    </row>
    <row r="46" spans="1:4" x14ac:dyDescent="0.2">
      <c r="A46" s="3" t="s">
        <v>73</v>
      </c>
      <c r="B46" s="1" t="s">
        <v>24</v>
      </c>
      <c r="D46" s="4"/>
    </row>
    <row r="47" spans="1:4" x14ac:dyDescent="0.2">
      <c r="A47" s="3" t="s">
        <v>74</v>
      </c>
      <c r="B47" s="1" t="s">
        <v>75</v>
      </c>
      <c r="D47" s="4"/>
    </row>
    <row r="48" spans="1:4" ht="13.5" thickBot="1" x14ac:dyDescent="0.25">
      <c r="A48" s="5"/>
      <c r="D48" s="4"/>
    </row>
    <row r="49" spans="1:4" ht="26.25" thickBot="1" x14ac:dyDescent="0.25">
      <c r="A49" s="6" t="s">
        <v>76</v>
      </c>
      <c r="B49" s="6" t="s">
        <v>77</v>
      </c>
      <c r="C49" s="6" t="s">
        <v>78</v>
      </c>
      <c r="D49" s="6" t="s">
        <v>79</v>
      </c>
    </row>
    <row r="50" spans="1:4" x14ac:dyDescent="0.2">
      <c r="A50" s="7" t="s">
        <v>80</v>
      </c>
      <c r="B50" s="8">
        <v>0</v>
      </c>
      <c r="C50" s="9">
        <v>0</v>
      </c>
      <c r="D50" s="10"/>
    </row>
    <row r="51" spans="1:4" x14ac:dyDescent="0.2">
      <c r="A51" s="11" t="s">
        <v>38</v>
      </c>
      <c r="B51" s="12">
        <v>0</v>
      </c>
      <c r="C51" s="13">
        <v>0</v>
      </c>
      <c r="D51" s="14"/>
    </row>
    <row r="52" spans="1:4" x14ac:dyDescent="0.2">
      <c r="A52" s="11" t="s">
        <v>60</v>
      </c>
      <c r="B52" s="12">
        <v>0</v>
      </c>
      <c r="C52" s="13">
        <v>0</v>
      </c>
      <c r="D52" s="14"/>
    </row>
    <row r="53" spans="1:4" x14ac:dyDescent="0.2">
      <c r="A53" s="11" t="s">
        <v>48</v>
      </c>
      <c r="B53" s="12">
        <v>0</v>
      </c>
      <c r="C53" s="13">
        <v>0</v>
      </c>
      <c r="D53" s="14"/>
    </row>
    <row r="54" spans="1:4" ht="13.5" thickBot="1" x14ac:dyDescent="0.25">
      <c r="A54" s="11" t="s">
        <v>81</v>
      </c>
      <c r="B54" s="15">
        <v>0</v>
      </c>
      <c r="C54" s="16">
        <v>0</v>
      </c>
      <c r="D54" s="14"/>
    </row>
    <row r="55" spans="1:4" ht="13.5" thickBot="1" x14ac:dyDescent="0.25">
      <c r="A55" s="17" t="s">
        <v>82</v>
      </c>
      <c r="B55" s="18">
        <f>SUM(B50:B54)</f>
        <v>0</v>
      </c>
      <c r="C55" s="19">
        <f>SUM(C50:C54)</f>
        <v>0</v>
      </c>
      <c r="D55" s="20" t="str">
        <f>IF(B55=C55,"PRESUPUESTO VALIDADO","CORREGIR DIFERENCIA")</f>
        <v>PRESUPUESTO VALIDADO</v>
      </c>
    </row>
  </sheetData>
  <mergeCells count="6">
    <mergeCell ref="A1:D1"/>
    <mergeCell ref="A5:D5"/>
    <mergeCell ref="A18:D18"/>
    <mergeCell ref="A31:D31"/>
    <mergeCell ref="A44:D44"/>
    <mergeCell ref="A3:D3"/>
  </mergeCells>
  <conditionalFormatting sqref="D16">
    <cfRule type="cellIs" dxfId="15" priority="13" stopIfTrue="1" operator="equal">
      <formula>"CORREGIR DIFERENCIA"</formula>
    </cfRule>
    <cfRule type="cellIs" dxfId="14" priority="14" stopIfTrue="1" operator="equal">
      <formula>"PRESUPUESTO VALIDADO"</formula>
    </cfRule>
  </conditionalFormatting>
  <conditionalFormatting sqref="D29">
    <cfRule type="cellIs" dxfId="13" priority="5" stopIfTrue="1" operator="equal">
      <formula>"CORREGIR DIFERENCIA"</formula>
    </cfRule>
    <cfRule type="cellIs" dxfId="12" priority="6" stopIfTrue="1" operator="equal">
      <formula>"PRESUPUESTO VALIDADO"</formula>
    </cfRule>
  </conditionalFormatting>
  <conditionalFormatting sqref="D42:D43">
    <cfRule type="cellIs" dxfId="11" priority="3" stopIfTrue="1" operator="equal">
      <formula>"CORREGIR DIFERENCIA"</formula>
    </cfRule>
    <cfRule type="cellIs" dxfId="10" priority="4" stopIfTrue="1" operator="equal">
      <formula>"PRESUPUESTO VALIDADO"</formula>
    </cfRule>
  </conditionalFormatting>
  <conditionalFormatting sqref="D55">
    <cfRule type="cellIs" dxfId="9" priority="1" stopIfTrue="1" operator="equal">
      <formula>"CORREGIR DIFERENCIA"</formula>
    </cfRule>
    <cfRule type="cellIs" dxfId="8" priority="2" stopIfTrue="1" operator="equal">
      <formula>"PRESUPUESTO VALIDADO"</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55"/>
  <sheetViews>
    <sheetView workbookViewId="0">
      <selection activeCell="G21" sqref="G21"/>
    </sheetView>
  </sheetViews>
  <sheetFormatPr baseColWidth="10" defaultColWidth="11.7109375" defaultRowHeight="12.75" x14ac:dyDescent="0.2"/>
  <cols>
    <col min="1" max="1" width="27.5703125" style="2" customWidth="1"/>
    <col min="2" max="3" width="14.7109375" style="2" customWidth="1"/>
    <col min="4" max="4" width="101.42578125" style="2" customWidth="1"/>
    <col min="5" max="16384" width="11.7109375" style="2"/>
  </cols>
  <sheetData>
    <row r="1" spans="1:4" x14ac:dyDescent="0.2">
      <c r="A1" s="81" t="s">
        <v>68</v>
      </c>
      <c r="B1" s="81"/>
      <c r="C1" s="81"/>
      <c r="D1" s="81"/>
    </row>
    <row r="2" spans="1:4" ht="13.5" thickBot="1" x14ac:dyDescent="0.25"/>
    <row r="3" spans="1:4" ht="31.5" customHeight="1" thickBot="1" x14ac:dyDescent="0.25">
      <c r="A3" s="85" t="s">
        <v>69</v>
      </c>
      <c r="B3" s="86"/>
      <c r="C3" s="86"/>
      <c r="D3" s="87"/>
    </row>
    <row r="4" spans="1:4" ht="13.5" thickBot="1" x14ac:dyDescent="0.25"/>
    <row r="5" spans="1:4" ht="13.5" thickBot="1" x14ac:dyDescent="0.25">
      <c r="A5" s="82" t="s">
        <v>70</v>
      </c>
      <c r="B5" s="83"/>
      <c r="C5" s="83"/>
      <c r="D5" s="84"/>
    </row>
    <row r="6" spans="1:4" x14ac:dyDescent="0.2">
      <c r="A6" s="3" t="s">
        <v>71</v>
      </c>
      <c r="B6" s="1" t="s">
        <v>72</v>
      </c>
      <c r="D6" s="4"/>
    </row>
    <row r="7" spans="1:4" x14ac:dyDescent="0.2">
      <c r="A7" s="3" t="s">
        <v>73</v>
      </c>
      <c r="B7" s="1" t="s">
        <v>86</v>
      </c>
      <c r="D7" s="4"/>
    </row>
    <row r="8" spans="1:4" x14ac:dyDescent="0.2">
      <c r="A8" s="3" t="s">
        <v>74</v>
      </c>
      <c r="B8" s="1" t="s">
        <v>75</v>
      </c>
      <c r="D8" s="4"/>
    </row>
    <row r="9" spans="1:4" ht="13.5" thickBot="1" x14ac:dyDescent="0.25">
      <c r="A9" s="5"/>
      <c r="D9" s="4"/>
    </row>
    <row r="10" spans="1:4" ht="26.25" thickBot="1" x14ac:dyDescent="0.25">
      <c r="A10" s="6" t="s">
        <v>76</v>
      </c>
      <c r="B10" s="6" t="s">
        <v>77</v>
      </c>
      <c r="C10" s="6" t="s">
        <v>78</v>
      </c>
      <c r="D10" s="6" t="s">
        <v>79</v>
      </c>
    </row>
    <row r="11" spans="1:4" x14ac:dyDescent="0.2">
      <c r="A11" s="7" t="s">
        <v>80</v>
      </c>
      <c r="B11" s="8">
        <v>0</v>
      </c>
      <c r="C11" s="9">
        <v>0</v>
      </c>
      <c r="D11" s="10"/>
    </row>
    <row r="12" spans="1:4" x14ac:dyDescent="0.2">
      <c r="A12" s="11" t="s">
        <v>38</v>
      </c>
      <c r="B12" s="12">
        <v>0</v>
      </c>
      <c r="C12" s="13">
        <v>0</v>
      </c>
      <c r="D12" s="14"/>
    </row>
    <row r="13" spans="1:4" x14ac:dyDescent="0.2">
      <c r="A13" s="11" t="s">
        <v>60</v>
      </c>
      <c r="B13" s="12">
        <v>0</v>
      </c>
      <c r="C13" s="13">
        <v>0</v>
      </c>
      <c r="D13" s="14"/>
    </row>
    <row r="14" spans="1:4" x14ac:dyDescent="0.2">
      <c r="A14" s="11" t="s">
        <v>48</v>
      </c>
      <c r="B14" s="12">
        <v>0</v>
      </c>
      <c r="C14" s="13">
        <v>0</v>
      </c>
      <c r="D14" s="14"/>
    </row>
    <row r="15" spans="1:4" ht="13.5" thickBot="1" x14ac:dyDescent="0.25">
      <c r="A15" s="11" t="s">
        <v>81</v>
      </c>
      <c r="B15" s="15">
        <v>0</v>
      </c>
      <c r="C15" s="16">
        <v>0</v>
      </c>
      <c r="D15" s="14"/>
    </row>
    <row r="16" spans="1:4" ht="13.5" thickBot="1" x14ac:dyDescent="0.25">
      <c r="A16" s="17" t="s">
        <v>82</v>
      </c>
      <c r="B16" s="18">
        <f>SUM(B11:B15)</f>
        <v>0</v>
      </c>
      <c r="C16" s="19">
        <f>SUM(C11:C15)</f>
        <v>0</v>
      </c>
      <c r="D16" s="20" t="str">
        <f>IF(B16=C16,"PRESUPUESTO VALIDADO","CORREGIR DIFERENCIA")</f>
        <v>PRESUPUESTO VALIDADO</v>
      </c>
    </row>
    <row r="17" spans="1:4" ht="13.5" thickBot="1" x14ac:dyDescent="0.25"/>
    <row r="18" spans="1:4" ht="13.5" thickBot="1" x14ac:dyDescent="0.25">
      <c r="A18" s="82" t="s">
        <v>83</v>
      </c>
      <c r="B18" s="83"/>
      <c r="C18" s="83"/>
      <c r="D18" s="84"/>
    </row>
    <row r="19" spans="1:4" x14ac:dyDescent="0.2">
      <c r="A19" s="3" t="s">
        <v>71</v>
      </c>
      <c r="B19" s="1" t="s">
        <v>72</v>
      </c>
      <c r="D19" s="4"/>
    </row>
    <row r="20" spans="1:4" x14ac:dyDescent="0.2">
      <c r="A20" s="3" t="s">
        <v>73</v>
      </c>
      <c r="B20" s="1" t="s">
        <v>86</v>
      </c>
      <c r="D20" s="4"/>
    </row>
    <row r="21" spans="1:4" x14ac:dyDescent="0.2">
      <c r="A21" s="3" t="s">
        <v>74</v>
      </c>
      <c r="B21" s="1" t="s">
        <v>75</v>
      </c>
      <c r="D21" s="4"/>
    </row>
    <row r="22" spans="1:4" ht="13.5" thickBot="1" x14ac:dyDescent="0.25">
      <c r="A22" s="5"/>
      <c r="D22" s="4"/>
    </row>
    <row r="23" spans="1:4" ht="26.25" thickBot="1" x14ac:dyDescent="0.25">
      <c r="A23" s="6" t="s">
        <v>76</v>
      </c>
      <c r="B23" s="6" t="s">
        <v>77</v>
      </c>
      <c r="C23" s="6" t="s">
        <v>78</v>
      </c>
      <c r="D23" s="6" t="s">
        <v>79</v>
      </c>
    </row>
    <row r="24" spans="1:4" x14ac:dyDescent="0.2">
      <c r="A24" s="7" t="s">
        <v>80</v>
      </c>
      <c r="B24" s="8">
        <v>0</v>
      </c>
      <c r="C24" s="9">
        <v>0</v>
      </c>
      <c r="D24" s="10"/>
    </row>
    <row r="25" spans="1:4" x14ac:dyDescent="0.2">
      <c r="A25" s="11" t="s">
        <v>38</v>
      </c>
      <c r="B25" s="12">
        <v>0</v>
      </c>
      <c r="C25" s="13">
        <v>0</v>
      </c>
      <c r="D25" s="14"/>
    </row>
    <row r="26" spans="1:4" x14ac:dyDescent="0.2">
      <c r="A26" s="11" t="s">
        <v>60</v>
      </c>
      <c r="B26" s="12">
        <v>0</v>
      </c>
      <c r="C26" s="13">
        <v>0</v>
      </c>
      <c r="D26" s="14"/>
    </row>
    <row r="27" spans="1:4" x14ac:dyDescent="0.2">
      <c r="A27" s="11" t="s">
        <v>48</v>
      </c>
      <c r="B27" s="12">
        <v>0</v>
      </c>
      <c r="C27" s="13">
        <v>0</v>
      </c>
      <c r="D27" s="14"/>
    </row>
    <row r="28" spans="1:4" ht="13.5" thickBot="1" x14ac:dyDescent="0.25">
      <c r="A28" s="11" t="s">
        <v>81</v>
      </c>
      <c r="B28" s="15">
        <v>0</v>
      </c>
      <c r="C28" s="16">
        <v>0</v>
      </c>
      <c r="D28" s="14"/>
    </row>
    <row r="29" spans="1:4" ht="13.5" thickBot="1" x14ac:dyDescent="0.25">
      <c r="A29" s="17" t="s">
        <v>82</v>
      </c>
      <c r="B29" s="18">
        <f>SUM(B24:B28)</f>
        <v>0</v>
      </c>
      <c r="C29" s="19">
        <f>SUM(C24:C28)</f>
        <v>0</v>
      </c>
      <c r="D29" s="20" t="str">
        <f>IF(B29=C29,"PRESUPUESTO VALIDADO","CORREGIR DIFERENCIA")</f>
        <v>PRESUPUESTO VALIDADO</v>
      </c>
    </row>
    <row r="30" spans="1:4" ht="13.5" thickBot="1" x14ac:dyDescent="0.25"/>
    <row r="31" spans="1:4" ht="13.5" thickBot="1" x14ac:dyDescent="0.25">
      <c r="A31" s="82" t="s">
        <v>84</v>
      </c>
      <c r="B31" s="83"/>
      <c r="C31" s="83"/>
      <c r="D31" s="84"/>
    </row>
    <row r="32" spans="1:4" x14ac:dyDescent="0.2">
      <c r="A32" s="3" t="s">
        <v>71</v>
      </c>
      <c r="B32" s="1" t="s">
        <v>72</v>
      </c>
      <c r="D32" s="4"/>
    </row>
    <row r="33" spans="1:4" x14ac:dyDescent="0.2">
      <c r="A33" s="3" t="s">
        <v>73</v>
      </c>
      <c r="B33" s="1" t="s">
        <v>86</v>
      </c>
      <c r="D33" s="4"/>
    </row>
    <row r="34" spans="1:4" x14ac:dyDescent="0.2">
      <c r="A34" s="3" t="s">
        <v>74</v>
      </c>
      <c r="B34" s="1" t="s">
        <v>75</v>
      </c>
      <c r="D34" s="4"/>
    </row>
    <row r="35" spans="1:4" ht="13.5" thickBot="1" x14ac:dyDescent="0.25">
      <c r="A35" s="5"/>
      <c r="D35" s="4"/>
    </row>
    <row r="36" spans="1:4" ht="26.25" thickBot="1" x14ac:dyDescent="0.25">
      <c r="A36" s="6" t="s">
        <v>76</v>
      </c>
      <c r="B36" s="6" t="s">
        <v>77</v>
      </c>
      <c r="C36" s="6" t="s">
        <v>78</v>
      </c>
      <c r="D36" s="6" t="s">
        <v>79</v>
      </c>
    </row>
    <row r="37" spans="1:4" x14ac:dyDescent="0.2">
      <c r="A37" s="7" t="s">
        <v>80</v>
      </c>
      <c r="B37" s="8">
        <v>0</v>
      </c>
      <c r="C37" s="9">
        <v>0</v>
      </c>
      <c r="D37" s="10"/>
    </row>
    <row r="38" spans="1:4" x14ac:dyDescent="0.2">
      <c r="A38" s="11" t="s">
        <v>38</v>
      </c>
      <c r="B38" s="12">
        <v>0</v>
      </c>
      <c r="C38" s="13">
        <v>0</v>
      </c>
      <c r="D38" s="14"/>
    </row>
    <row r="39" spans="1:4" x14ac:dyDescent="0.2">
      <c r="A39" s="11" t="s">
        <v>60</v>
      </c>
      <c r="B39" s="12">
        <v>0</v>
      </c>
      <c r="C39" s="13">
        <v>0</v>
      </c>
      <c r="D39" s="14"/>
    </row>
    <row r="40" spans="1:4" x14ac:dyDescent="0.2">
      <c r="A40" s="11" t="s">
        <v>48</v>
      </c>
      <c r="B40" s="12">
        <v>0</v>
      </c>
      <c r="C40" s="13">
        <v>0</v>
      </c>
      <c r="D40" s="14"/>
    </row>
    <row r="41" spans="1:4" ht="13.5" thickBot="1" x14ac:dyDescent="0.25">
      <c r="A41" s="11" t="s">
        <v>81</v>
      </c>
      <c r="B41" s="15">
        <v>0</v>
      </c>
      <c r="C41" s="16">
        <v>0</v>
      </c>
      <c r="D41" s="14"/>
    </row>
    <row r="42" spans="1:4" ht="13.5" thickBot="1" x14ac:dyDescent="0.25">
      <c r="A42" s="17" t="s">
        <v>82</v>
      </c>
      <c r="B42" s="18">
        <f>SUM(B37:B41)</f>
        <v>0</v>
      </c>
      <c r="C42" s="19">
        <f>SUM(C37:C41)</f>
        <v>0</v>
      </c>
      <c r="D42" s="20" t="str">
        <f>IF(B42=C42,"PRESUPUESTO VALIDADO","CORREGIR DIFERENCIA")</f>
        <v>PRESUPUESTO VALIDADO</v>
      </c>
    </row>
    <row r="43" spans="1:4" ht="13.5" thickBot="1" x14ac:dyDescent="0.25">
      <c r="A43" s="21"/>
      <c r="B43" s="22"/>
      <c r="C43" s="22"/>
      <c r="D43" s="23"/>
    </row>
    <row r="44" spans="1:4" ht="13.5" thickBot="1" x14ac:dyDescent="0.25">
      <c r="A44" s="82" t="s">
        <v>85</v>
      </c>
      <c r="B44" s="83"/>
      <c r="C44" s="83"/>
      <c r="D44" s="84"/>
    </row>
    <row r="45" spans="1:4" x14ac:dyDescent="0.2">
      <c r="A45" s="3" t="s">
        <v>71</v>
      </c>
      <c r="B45" s="1" t="s">
        <v>72</v>
      </c>
      <c r="D45" s="4"/>
    </row>
    <row r="46" spans="1:4" x14ac:dyDescent="0.2">
      <c r="A46" s="3" t="s">
        <v>73</v>
      </c>
      <c r="B46" s="1" t="s">
        <v>86</v>
      </c>
      <c r="D46" s="4"/>
    </row>
    <row r="47" spans="1:4" x14ac:dyDescent="0.2">
      <c r="A47" s="3" t="s">
        <v>74</v>
      </c>
      <c r="B47" s="1" t="s">
        <v>75</v>
      </c>
      <c r="D47" s="4"/>
    </row>
    <row r="48" spans="1:4" ht="13.5" thickBot="1" x14ac:dyDescent="0.25">
      <c r="A48" s="5"/>
      <c r="D48" s="4"/>
    </row>
    <row r="49" spans="1:4" ht="26.25" thickBot="1" x14ac:dyDescent="0.25">
      <c r="A49" s="6" t="s">
        <v>76</v>
      </c>
      <c r="B49" s="6" t="s">
        <v>77</v>
      </c>
      <c r="C49" s="6" t="s">
        <v>78</v>
      </c>
      <c r="D49" s="6" t="s">
        <v>79</v>
      </c>
    </row>
    <row r="50" spans="1:4" x14ac:dyDescent="0.2">
      <c r="A50" s="7" t="s">
        <v>80</v>
      </c>
      <c r="B50" s="8">
        <v>0</v>
      </c>
      <c r="C50" s="9">
        <v>0</v>
      </c>
      <c r="D50" s="10"/>
    </row>
    <row r="51" spans="1:4" x14ac:dyDescent="0.2">
      <c r="A51" s="11" t="s">
        <v>38</v>
      </c>
      <c r="B51" s="12">
        <v>0</v>
      </c>
      <c r="C51" s="13">
        <v>0</v>
      </c>
      <c r="D51" s="14"/>
    </row>
    <row r="52" spans="1:4" x14ac:dyDescent="0.2">
      <c r="A52" s="11" t="s">
        <v>60</v>
      </c>
      <c r="B52" s="12">
        <v>0</v>
      </c>
      <c r="C52" s="13">
        <v>0</v>
      </c>
      <c r="D52" s="14"/>
    </row>
    <row r="53" spans="1:4" x14ac:dyDescent="0.2">
      <c r="A53" s="11" t="s">
        <v>48</v>
      </c>
      <c r="B53" s="12">
        <v>0</v>
      </c>
      <c r="C53" s="13">
        <v>0</v>
      </c>
      <c r="D53" s="14"/>
    </row>
    <row r="54" spans="1:4" ht="13.5" thickBot="1" x14ac:dyDescent="0.25">
      <c r="A54" s="11" t="s">
        <v>81</v>
      </c>
      <c r="B54" s="15">
        <v>0</v>
      </c>
      <c r="C54" s="16">
        <v>0</v>
      </c>
      <c r="D54" s="14"/>
    </row>
    <row r="55" spans="1:4" ht="13.5" thickBot="1" x14ac:dyDescent="0.25">
      <c r="A55" s="17" t="s">
        <v>82</v>
      </c>
      <c r="B55" s="18">
        <f>SUM(B50:B54)</f>
        <v>0</v>
      </c>
      <c r="C55" s="19">
        <f>SUM(C50:C54)</f>
        <v>0</v>
      </c>
      <c r="D55" s="20" t="str">
        <f>IF(B55=C55,"PRESUPUESTO VALIDADO","CORREGIR DIFERENCIA")</f>
        <v>PRESUPUESTO VALIDADO</v>
      </c>
    </row>
  </sheetData>
  <mergeCells count="6">
    <mergeCell ref="A44:D44"/>
    <mergeCell ref="A1:D1"/>
    <mergeCell ref="A3:D3"/>
    <mergeCell ref="A5:D5"/>
    <mergeCell ref="A18:D18"/>
    <mergeCell ref="A31:D31"/>
  </mergeCells>
  <conditionalFormatting sqref="D16">
    <cfRule type="cellIs" dxfId="7" priority="9" stopIfTrue="1" operator="equal">
      <formula>"CORREGIR DIFERENCIA"</formula>
    </cfRule>
    <cfRule type="cellIs" dxfId="6" priority="10" stopIfTrue="1" operator="equal">
      <formula>"PRESUPUESTO VALIDADO"</formula>
    </cfRule>
  </conditionalFormatting>
  <conditionalFormatting sqref="D29">
    <cfRule type="cellIs" dxfId="5" priority="5" stopIfTrue="1" operator="equal">
      <formula>"CORREGIR DIFERENCIA"</formula>
    </cfRule>
    <cfRule type="cellIs" dxfId="4" priority="6" stopIfTrue="1" operator="equal">
      <formula>"PRESUPUESTO VALIDADO"</formula>
    </cfRule>
  </conditionalFormatting>
  <conditionalFormatting sqref="D42:D43">
    <cfRule type="cellIs" dxfId="3" priority="3" stopIfTrue="1" operator="equal">
      <formula>"CORREGIR DIFERENCIA"</formula>
    </cfRule>
    <cfRule type="cellIs" dxfId="2" priority="4" stopIfTrue="1" operator="equal">
      <formula>"PRESUPUESTO VALIDADO"</formula>
    </cfRule>
  </conditionalFormatting>
  <conditionalFormatting sqref="D55">
    <cfRule type="cellIs" dxfId="1" priority="1" stopIfTrue="1" operator="equal">
      <formula>"CORREGIR DIFERENCIA"</formula>
    </cfRule>
    <cfRule type="cellIs" dxfId="0" priority="2" stopIfTrue="1" operator="equal">
      <formula>"PRESUPUESTO VALIDADO"</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320A6865594E542AE6FFA3BA7F49FDA" ma:contentTypeVersion="18" ma:contentTypeDescription="Crear nuevo documento." ma:contentTypeScope="" ma:versionID="3105c0955183c4f02841dba604edd2fb">
  <xsd:schema xmlns:xsd="http://www.w3.org/2001/XMLSchema" xmlns:xs="http://www.w3.org/2001/XMLSchema" xmlns:p="http://schemas.microsoft.com/office/2006/metadata/properties" xmlns:ns2="cb309ed8-a3ac-407a-ab90-334ab3a6400f" xmlns:ns3="fe7f5f9c-66a7-4a12-94f8-9f30ef7fcbb8" targetNamespace="http://schemas.microsoft.com/office/2006/metadata/properties" ma:root="true" ma:fieldsID="bc9054b8e7a6c8a8667ce84ae3a78344" ns2:_="" ns3:_="">
    <xsd:import namespace="cb309ed8-a3ac-407a-ab90-334ab3a6400f"/>
    <xsd:import namespace="fe7f5f9c-66a7-4a12-94f8-9f30ef7fcbb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309ed8-a3ac-407a-ab90-334ab3a6400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14740d5a-8d44-4738-815b-a38df77a8965}" ma:internalName="TaxCatchAll" ma:showField="CatchAllData" ma:web="cb309ed8-a3ac-407a-ab90-334ab3a6400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e7f5f9c-66a7-4a12-94f8-9f30ef7fcbb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889946a-11ce-4a40-85a9-3a6a3c45186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cb309ed8-a3ac-407a-ab90-334ab3a6400f">
      <UserInfo>
        <DisplayName/>
        <AccountId xsi:nil="true"/>
        <AccountType/>
      </UserInfo>
    </SharedWithUsers>
    <MediaLengthInSeconds xmlns="fe7f5f9c-66a7-4a12-94f8-9f30ef7fcbb8" xsi:nil="true"/>
    <TaxCatchAll xmlns="cb309ed8-a3ac-407a-ab90-334ab3a6400f" xsi:nil="true"/>
    <lcf76f155ced4ddcb4097134ff3c332f xmlns="fe7f5f9c-66a7-4a12-94f8-9f30ef7fcbb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53DE81D-4500-48A0-BFE4-AA7E4C87AE59}">
  <ds:schemaRefs>
    <ds:schemaRef ds:uri="http://schemas.microsoft.com/sharepoint/v3/contenttype/forms"/>
  </ds:schemaRefs>
</ds:datastoreItem>
</file>

<file path=customXml/itemProps2.xml><?xml version="1.0" encoding="utf-8"?>
<ds:datastoreItem xmlns:ds="http://schemas.openxmlformats.org/officeDocument/2006/customXml" ds:itemID="{AD62D24F-0CAF-422A-9C7E-AE32F987D9A4}">
  <ds:schemaRefs>
    <ds:schemaRef ds:uri="http://schemas.microsoft.com/office/2006/metadata/longProperties"/>
  </ds:schemaRefs>
</ds:datastoreItem>
</file>

<file path=customXml/itemProps3.xml><?xml version="1.0" encoding="utf-8"?>
<ds:datastoreItem xmlns:ds="http://schemas.openxmlformats.org/officeDocument/2006/customXml" ds:itemID="{40640A57-746B-4BE3-90B2-B9C46CE222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309ed8-a3ac-407a-ab90-334ab3a6400f"/>
    <ds:schemaRef ds:uri="fe7f5f9c-66a7-4a12-94f8-9f30ef7fcb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2E1F77C-751F-4D0C-BC0B-1F4D90FEB869}">
  <ds:schemaRefs>
    <ds:schemaRef ds:uri="http://schemas.microsoft.com/office/2006/metadata/properties"/>
    <ds:schemaRef ds:uri="http://schemas.microsoft.com/office/infopath/2007/PartnerControls"/>
    <ds:schemaRef ds:uri="cb309ed8-a3ac-407a-ab90-334ab3a6400f"/>
    <ds:schemaRef ds:uri="fe7f5f9c-66a7-4a12-94f8-9f30ef7fcbb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ANTECEDENTES</vt:lpstr>
      <vt:lpstr>DETALLE GASTOS</vt:lpstr>
      <vt:lpstr>REITEMIZACIONES SIA</vt:lpstr>
      <vt:lpstr>REITEMIZACIONES APORTES</vt:lpstr>
    </vt:vector>
  </TitlesOfParts>
  <Manager>Juan Paulo Vega H.</Manager>
  <Company>CONICYT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Planilla de Costos</dc:title>
  <dc:subject>XIII Concurso de Proyectos de I&amp;D de FONDEF</dc:subject>
  <dc:creator>FONDEF</dc:creator>
  <cp:keywords/>
  <dc:description/>
  <cp:lastModifiedBy>Patricia Cea Saez</cp:lastModifiedBy>
  <cp:revision/>
  <dcterms:created xsi:type="dcterms:W3CDTF">1999-03-29T20:02:48Z</dcterms:created>
  <dcterms:modified xsi:type="dcterms:W3CDTF">2025-01-09T14:34:14Z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0x010100B320A6865594E542AE6FFA3BA7F49FDA</vt:lpwstr>
  </property>
  <property fmtid="{D5CDD505-2E9C-101B-9397-08002B2CF9AE}" pid="3" name="PublishingExpirationDate">
    <vt:lpwstr/>
  </property>
  <property fmtid="{D5CDD505-2E9C-101B-9397-08002B2CF9AE}" pid="4" name="PublishingStartDate">
    <vt:lpwstr/>
  </property>
  <property fmtid="{D5CDD505-2E9C-101B-9397-08002B2CF9AE}" pid="5" name="LikesCount">
    <vt:lpwstr/>
  </property>
  <property fmtid="{D5CDD505-2E9C-101B-9397-08002B2CF9AE}" pid="6" name="Ratings">
    <vt:lpwstr/>
  </property>
  <property fmtid="{D5CDD505-2E9C-101B-9397-08002B2CF9AE}" pid="7" name="LikedBy">
    <vt:lpwstr/>
  </property>
  <property fmtid="{D5CDD505-2E9C-101B-9397-08002B2CF9AE}" pid="8" name="RatedBy">
    <vt:lpwstr/>
  </property>
  <property fmtid="{D5CDD505-2E9C-101B-9397-08002B2CF9AE}" pid="9" name="xd_Signature">
    <vt:lpwstr/>
  </property>
  <property fmtid="{D5CDD505-2E9C-101B-9397-08002B2CF9AE}" pid="10" name="display_urn:schemas-microsoft-com:office:office#Editor">
    <vt:lpwstr>Pamela Reyes Davey</vt:lpwstr>
  </property>
  <property fmtid="{D5CDD505-2E9C-101B-9397-08002B2CF9AE}" pid="11" name="Order">
    <vt:lpwstr>144791500.000000</vt:lpwstr>
  </property>
  <property fmtid="{D5CDD505-2E9C-101B-9397-08002B2CF9AE}" pid="12" name="xd_ProgID">
    <vt:lpwstr/>
  </property>
  <property fmtid="{D5CDD505-2E9C-101B-9397-08002B2CF9AE}" pid="13" name="_ExtendedDescription">
    <vt:lpwstr/>
  </property>
  <property fmtid="{D5CDD505-2E9C-101B-9397-08002B2CF9AE}" pid="14" name="SharedWithUsers">
    <vt:lpwstr/>
  </property>
  <property fmtid="{D5CDD505-2E9C-101B-9397-08002B2CF9AE}" pid="15" name="display_urn:schemas-microsoft-com:office:office#Author">
    <vt:lpwstr>Pamela Reyes Davey</vt:lpwstr>
  </property>
  <property fmtid="{D5CDD505-2E9C-101B-9397-08002B2CF9AE}" pid="16" name="ComplianceAssetId">
    <vt:lpwstr/>
  </property>
  <property fmtid="{D5CDD505-2E9C-101B-9397-08002B2CF9AE}" pid="17" name="TemplateUrl">
    <vt:lpwstr/>
  </property>
  <property fmtid="{D5CDD505-2E9C-101B-9397-08002B2CF9AE}" pid="18" name="MediaLengthInSeconds">
    <vt:lpwstr/>
  </property>
  <property fmtid="{D5CDD505-2E9C-101B-9397-08002B2CF9AE}" pid="19" name="MediaServiceImageTags">
    <vt:lpwstr/>
  </property>
</Properties>
</file>