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https://portalconicyt.sharepoint.com/sites/SCIA-DIODI/Documentos compartidos/CONCURSOS/ANILLOS DE TECNOLOGIA 2025/FORMULARIOS/"/>
    </mc:Choice>
  </mc:AlternateContent>
  <xr:revisionPtr revIDLastSave="0" documentId="13_ncr:1_{5D49270E-EBEE-4706-944C-6B9EAC47C3BF}" xr6:coauthVersionLast="47" xr6:coauthVersionMax="47" xr10:uidLastSave="{00000000-0000-0000-0000-000000000000}"/>
  <bookViews>
    <workbookView xWindow="-28920" yWindow="-4725" windowWidth="29040" windowHeight="15720" tabRatio="939" firstSheet="1" activeTab="2" xr2:uid="{00000000-000D-0000-FFFF-FFFF00000000}"/>
  </bookViews>
  <sheets>
    <sheet name="1. TOTAL BUDGET USD" sheetId="39" state="hidden" r:id="rId1"/>
    <sheet name="1. TOTAL BUDGET" sheetId="16" r:id="rId2"/>
    <sheet name="2. ANID BUDGET" sheetId="17" r:id="rId3"/>
    <sheet name="2. ANID BUDGET USD" sheetId="41" state="hidden" r:id="rId4"/>
    <sheet name="3. TOTAL FINANCIAL CONTRIB" sheetId="22" r:id="rId5"/>
    <sheet name="3. TOTAL FINANCIAL CONTRIB USD" sheetId="42" state="hidden" r:id="rId6"/>
    <sheet name="2.1 PERSONNEL" sheetId="18" r:id="rId7"/>
    <sheet name="2.2. TICKETS &amp; PER DIEM" sheetId="19" r:id="rId8"/>
    <sheet name="2.3. OPERATIONAL COST" sheetId="33" r:id="rId9"/>
    <sheet name="2.4 EQUIPMENT" sheetId="20" r:id="rId10"/>
    <sheet name="2.4 ADEQ INFRAST &amp; FURNI" sheetId="21" r:id="rId11"/>
    <sheet name="3.1 MAIN INST ($)" sheetId="32" r:id="rId12"/>
    <sheet name="3.2 INTERESTED INST1 ($)" sheetId="36" r:id="rId13"/>
    <sheet name="3.3 INTERESTED INST2 ($)" sheetId="37" r:id="rId14"/>
    <sheet name="3.4 INTERESTED INST n ($)" sheetId="38" r:id="rId15"/>
    <sheet name="3.5 ASSOC INST1 ($)" sheetId="24" r:id="rId16"/>
    <sheet name="3.6 ASSOC INT2 ($)" sheetId="25" r:id="rId17"/>
    <sheet name="3.7. ASSOC INST3 ($)" sheetId="26" r:id="rId18"/>
    <sheet name="3.8. ASSOC INST4 ($)" sheetId="27" r:id="rId19"/>
    <sheet name="3.9. ASSOC INST5 ($)" sheetId="28" r:id="rId20"/>
    <sheet name="4.0. ASSOC INST6 ($)" sheetId="30" r:id="rId21"/>
    <sheet name="4.1. ASSOC INST7 ($)" sheetId="31" r:id="rId22"/>
  </sheets>
  <definedNames>
    <definedName name="_xlnm.Print_Area" localSheetId="1">'1. TOTAL BUDGET'!$A$1:$G$36</definedName>
    <definedName name="_xlnm.Print_Area" localSheetId="0">'1. TOTAL BUDGET USD'!$A$1:$G$36</definedName>
    <definedName name="_xlnm.Print_Area" localSheetId="2">'2. ANID BUDGET'!$A$1:$G$39</definedName>
    <definedName name="_xlnm.Print_Area" localSheetId="3">'2. ANID BUDGET USD'!$A$1:$G$39</definedName>
    <definedName name="_xlnm.Print_Area" localSheetId="6">'2.1 PERSONNEL'!$A$1:$M$32</definedName>
    <definedName name="_xlnm.Print_Area" localSheetId="7">'2.2. TICKETS &amp; PER DIEM'!$A$1:$H$42</definedName>
    <definedName name="_xlnm.Print_Area" localSheetId="10">'2.4 ADEQ INFRAST &amp; FURNI'!$A$1:$P$33</definedName>
    <definedName name="_xlnm.Print_Area" localSheetId="9">'2.4 EQUIPMENT'!$A$1:$X$33</definedName>
    <definedName name="_xlnm.Print_Area" localSheetId="4">'3. TOTAL FINANCIAL CONTRIB'!$A$1:$L$36</definedName>
    <definedName name="_xlnm.Print_Area" localSheetId="5">'3. TOTAL FINANCIAL CONTRIB USD'!$A$1:$L$36</definedName>
    <definedName name="_xlnm.Print_Area" localSheetId="11">'3.1 MAIN INST ($)'!$A$1:$L$27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22" l="1"/>
  <c r="B15" i="30"/>
  <c r="B16" i="30"/>
  <c r="B17" i="30"/>
  <c r="B18" i="30"/>
  <c r="B19" i="30"/>
  <c r="B20" i="30"/>
  <c r="B21" i="30"/>
  <c r="B15" i="31"/>
  <c r="B16" i="31"/>
  <c r="B17" i="31"/>
  <c r="B18" i="31"/>
  <c r="B19" i="31"/>
  <c r="B20" i="31"/>
  <c r="B21" i="31"/>
  <c r="B15" i="27"/>
  <c r="B16" i="27"/>
  <c r="B17" i="27"/>
  <c r="B18" i="27"/>
  <c r="B19" i="27"/>
  <c r="B20" i="27"/>
  <c r="B21" i="27"/>
  <c r="B15" i="26"/>
  <c r="B16" i="26"/>
  <c r="B17" i="26"/>
  <c r="B18" i="26"/>
  <c r="B19" i="26"/>
  <c r="B20" i="26"/>
  <c r="B21" i="26"/>
  <c r="C30" i="22"/>
  <c r="B15" i="25"/>
  <c r="B16" i="25"/>
  <c r="B17" i="25"/>
  <c r="B18" i="25"/>
  <c r="B19" i="25"/>
  <c r="B20" i="25"/>
  <c r="B21" i="25"/>
  <c r="B15" i="24"/>
  <c r="B16" i="24"/>
  <c r="B17" i="24"/>
  <c r="B18" i="24"/>
  <c r="B19" i="24"/>
  <c r="B20" i="24"/>
  <c r="B21" i="24"/>
  <c r="B15" i="38"/>
  <c r="B16" i="38"/>
  <c r="B17" i="38"/>
  <c r="B18" i="38"/>
  <c r="B19" i="38"/>
  <c r="B20" i="38"/>
  <c r="B21" i="38"/>
  <c r="B15" i="37"/>
  <c r="B16" i="37"/>
  <c r="B17" i="37"/>
  <c r="B18" i="37"/>
  <c r="B19" i="37"/>
  <c r="B20" i="37"/>
  <c r="B21" i="37"/>
  <c r="B15" i="36"/>
  <c r="B16" i="36"/>
  <c r="B17" i="36"/>
  <c r="B18" i="36"/>
  <c r="B19" i="36"/>
  <c r="B20" i="36"/>
  <c r="B21" i="36"/>
  <c r="B18" i="32"/>
  <c r="B19" i="32"/>
  <c r="B20" i="32"/>
  <c r="B21" i="32"/>
  <c r="C25" i="17"/>
  <c r="D25" i="17"/>
  <c r="E25" i="17"/>
  <c r="C26" i="17"/>
  <c r="F26" i="17" s="1"/>
  <c r="D26" i="17"/>
  <c r="E26" i="17"/>
  <c r="C27" i="17"/>
  <c r="D27" i="17"/>
  <c r="E27" i="17"/>
  <c r="F27" i="17"/>
  <c r="C28" i="17"/>
  <c r="D28" i="17"/>
  <c r="E28" i="17"/>
  <c r="B25" i="16"/>
  <c r="C27" i="22"/>
  <c r="D27" i="22"/>
  <c r="E27" i="22"/>
  <c r="F27" i="22"/>
  <c r="G27" i="22"/>
  <c r="H27" i="22"/>
  <c r="B27" i="22"/>
  <c r="B25" i="17"/>
  <c r="W25" i="18"/>
  <c r="X25" i="18" s="1"/>
  <c r="V25" i="18"/>
  <c r="S25" i="18"/>
  <c r="T13" i="18"/>
  <c r="W13" i="18"/>
  <c r="W9" i="18"/>
  <c r="W10" i="18"/>
  <c r="W11" i="18"/>
  <c r="W12" i="18"/>
  <c r="W14" i="18"/>
  <c r="W8" i="18"/>
  <c r="T9" i="18"/>
  <c r="T10" i="18"/>
  <c r="T11" i="18"/>
  <c r="T12" i="18"/>
  <c r="T14" i="18"/>
  <c r="T8" i="18"/>
  <c r="Q9" i="18"/>
  <c r="Q10" i="18"/>
  <c r="Q11" i="18"/>
  <c r="Q12" i="18"/>
  <c r="Q13" i="18"/>
  <c r="Q14" i="18"/>
  <c r="Q8" i="18"/>
  <c r="P8" i="18"/>
  <c r="Q25" i="18"/>
  <c r="T25" i="18" s="1"/>
  <c r="U25" i="18" s="1"/>
  <c r="O25" i="18"/>
  <c r="P25" i="18" s="1"/>
  <c r="O28" i="18"/>
  <c r="O27" i="18"/>
  <c r="O26" i="18"/>
  <c r="O24" i="18"/>
  <c r="H23" i="18"/>
  <c r="H22" i="18"/>
  <c r="H21" i="18"/>
  <c r="J21" i="18"/>
  <c r="C25" i="16" l="1"/>
  <c r="F25" i="17"/>
  <c r="F28" i="17"/>
  <c r="I27" i="22"/>
  <c r="J27" i="22"/>
  <c r="E25" i="16"/>
  <c r="M25" i="18"/>
  <c r="R25" i="18"/>
  <c r="K27" i="22" l="1"/>
  <c r="P28" i="18" l="1"/>
  <c r="P27" i="18"/>
  <c r="P26" i="18"/>
  <c r="P24" i="18"/>
  <c r="P23" i="18"/>
  <c r="P22" i="18"/>
  <c r="P21" i="18"/>
  <c r="Q26" i="18"/>
  <c r="D34" i="16"/>
  <c r="E34" i="16"/>
  <c r="C34" i="16"/>
  <c r="H22" i="31"/>
  <c r="G22" i="31"/>
  <c r="F22" i="31"/>
  <c r="E22" i="31"/>
  <c r="D22" i="31"/>
  <c r="C22" i="31"/>
  <c r="H12" i="31"/>
  <c r="G12" i="31"/>
  <c r="F12" i="31"/>
  <c r="E12" i="31"/>
  <c r="D12" i="31"/>
  <c r="C12" i="31"/>
  <c r="H22" i="30"/>
  <c r="G22" i="30"/>
  <c r="F22" i="30"/>
  <c r="E22" i="30"/>
  <c r="D22" i="30"/>
  <c r="C22" i="30"/>
  <c r="H12" i="30"/>
  <c r="G12" i="30"/>
  <c r="F12" i="30"/>
  <c r="E12" i="30"/>
  <c r="D12" i="30"/>
  <c r="C12" i="30"/>
  <c r="H22" i="28"/>
  <c r="G22" i="28"/>
  <c r="F22" i="28"/>
  <c r="E22" i="28"/>
  <c r="D22" i="28"/>
  <c r="C22" i="28"/>
  <c r="H12" i="28"/>
  <c r="G12" i="28"/>
  <c r="F12" i="28"/>
  <c r="E12" i="28"/>
  <c r="D12" i="28"/>
  <c r="C12" i="28"/>
  <c r="H22" i="27"/>
  <c r="G22" i="27"/>
  <c r="F22" i="27"/>
  <c r="E22" i="27"/>
  <c r="D22" i="27"/>
  <c r="C22" i="27"/>
  <c r="H12" i="27"/>
  <c r="G12" i="27"/>
  <c r="F12" i="27"/>
  <c r="E12" i="27"/>
  <c r="D12" i="27"/>
  <c r="C12" i="27"/>
  <c r="H22" i="26"/>
  <c r="G22" i="26"/>
  <c r="F22" i="26"/>
  <c r="E22" i="26"/>
  <c r="D22" i="26"/>
  <c r="C22" i="26"/>
  <c r="H12" i="26"/>
  <c r="G12" i="26"/>
  <c r="F12" i="26"/>
  <c r="E12" i="26"/>
  <c r="D12" i="26"/>
  <c r="C12" i="26"/>
  <c r="H22" i="25"/>
  <c r="G22" i="25"/>
  <c r="F22" i="25"/>
  <c r="E22" i="25"/>
  <c r="D22" i="25"/>
  <c r="C22" i="25"/>
  <c r="H12" i="25"/>
  <c r="G12" i="25"/>
  <c r="F12" i="25"/>
  <c r="E12" i="25"/>
  <c r="D12" i="25"/>
  <c r="C12" i="25"/>
  <c r="H22" i="24"/>
  <c r="G22" i="24"/>
  <c r="F22" i="24"/>
  <c r="E22" i="24"/>
  <c r="D22" i="24"/>
  <c r="C22" i="24"/>
  <c r="H12" i="24"/>
  <c r="G12" i="24"/>
  <c r="F12" i="24"/>
  <c r="E12" i="24"/>
  <c r="D12" i="24"/>
  <c r="C12" i="24"/>
  <c r="C12" i="38"/>
  <c r="H22" i="38"/>
  <c r="G22" i="38"/>
  <c r="D22" i="38"/>
  <c r="E22" i="38"/>
  <c r="C22" i="38"/>
  <c r="I23" i="38"/>
  <c r="I24" i="38"/>
  <c r="I25" i="38"/>
  <c r="I26" i="38"/>
  <c r="F22" i="38"/>
  <c r="H12" i="38"/>
  <c r="G12" i="38"/>
  <c r="F12" i="38"/>
  <c r="E12" i="38"/>
  <c r="D12" i="38"/>
  <c r="C22" i="37"/>
  <c r="H22" i="37"/>
  <c r="G22" i="37"/>
  <c r="F22" i="37"/>
  <c r="E22" i="37"/>
  <c r="D22" i="37"/>
  <c r="H12" i="37"/>
  <c r="G12" i="37"/>
  <c r="F12" i="37"/>
  <c r="E12" i="37"/>
  <c r="D12" i="37"/>
  <c r="C12" i="37"/>
  <c r="C27" i="37" s="1"/>
  <c r="C22" i="36"/>
  <c r="D22" i="36"/>
  <c r="E22" i="36"/>
  <c r="F22" i="36"/>
  <c r="G22" i="36"/>
  <c r="H22" i="36"/>
  <c r="D24" i="22"/>
  <c r="D25" i="22"/>
  <c r="D22" i="22"/>
  <c r="D22" i="42" s="1"/>
  <c r="E24" i="17"/>
  <c r="E27" i="41"/>
  <c r="C24" i="17"/>
  <c r="C27" i="41"/>
  <c r="E20" i="17"/>
  <c r="D20" i="17"/>
  <c r="C20" i="17"/>
  <c r="F34" i="17"/>
  <c r="F34" i="41" s="1"/>
  <c r="J8" i="18"/>
  <c r="C34" i="22"/>
  <c r="C34" i="42" s="1"/>
  <c r="I20" i="32"/>
  <c r="D33" i="22"/>
  <c r="D33" i="42" s="1"/>
  <c r="D32" i="22"/>
  <c r="D32" i="42" s="1"/>
  <c r="D34" i="41"/>
  <c r="E34" i="41"/>
  <c r="C34" i="41"/>
  <c r="I24" i="36"/>
  <c r="E33" i="22"/>
  <c r="E33" i="42" s="1"/>
  <c r="F33" i="22"/>
  <c r="F33" i="42" s="1"/>
  <c r="G33" i="22"/>
  <c r="H33" i="22"/>
  <c r="H33" i="42" s="1"/>
  <c r="E34" i="22"/>
  <c r="E34" i="42" s="1"/>
  <c r="F34" i="22"/>
  <c r="F34" i="42" s="1"/>
  <c r="G34" i="22"/>
  <c r="G34" i="42" s="1"/>
  <c r="H34" i="22"/>
  <c r="H34" i="42" s="1"/>
  <c r="E35" i="22"/>
  <c r="E35" i="42" s="1"/>
  <c r="F35" i="22"/>
  <c r="F35" i="42" s="1"/>
  <c r="G35" i="22"/>
  <c r="H35" i="22"/>
  <c r="H35" i="42" s="1"/>
  <c r="F32" i="22"/>
  <c r="G32" i="22"/>
  <c r="G32" i="42" s="1"/>
  <c r="H32" i="22"/>
  <c r="H32" i="42" s="1"/>
  <c r="E23" i="22"/>
  <c r="E23" i="42" s="1"/>
  <c r="F23" i="22"/>
  <c r="F23" i="42" s="1"/>
  <c r="G23" i="22"/>
  <c r="G23" i="42" s="1"/>
  <c r="H23" i="22"/>
  <c r="H23" i="42" s="1"/>
  <c r="E24" i="22"/>
  <c r="E24" i="42" s="1"/>
  <c r="F24" i="22"/>
  <c r="F24" i="42" s="1"/>
  <c r="G24" i="22"/>
  <c r="G24" i="42" s="1"/>
  <c r="H24" i="22"/>
  <c r="H24" i="42" s="1"/>
  <c r="E25" i="22"/>
  <c r="E25" i="42" s="1"/>
  <c r="F25" i="22"/>
  <c r="F25" i="42" s="1"/>
  <c r="G25" i="22"/>
  <c r="G25" i="42" s="1"/>
  <c r="H25" i="22"/>
  <c r="H25" i="42" s="1"/>
  <c r="E26" i="22"/>
  <c r="E26" i="42" s="1"/>
  <c r="F26" i="22"/>
  <c r="F26" i="42" s="1"/>
  <c r="G26" i="22"/>
  <c r="G26" i="42" s="1"/>
  <c r="H26" i="22"/>
  <c r="H26" i="42" s="1"/>
  <c r="E28" i="22"/>
  <c r="E27" i="42" s="1"/>
  <c r="F28" i="22"/>
  <c r="F27" i="42" s="1"/>
  <c r="G28" i="22"/>
  <c r="G27" i="42" s="1"/>
  <c r="H28" i="22"/>
  <c r="H27" i="42" s="1"/>
  <c r="E29" i="22"/>
  <c r="E28" i="42" s="1"/>
  <c r="F29" i="22"/>
  <c r="F28" i="42" s="1"/>
  <c r="G29" i="22"/>
  <c r="G28" i="42" s="1"/>
  <c r="H29" i="22"/>
  <c r="H28" i="42" s="1"/>
  <c r="E30" i="22"/>
  <c r="F30" i="22"/>
  <c r="F29" i="42" s="1"/>
  <c r="G30" i="22"/>
  <c r="G29" i="42" s="1"/>
  <c r="H30" i="22"/>
  <c r="H29" i="42" s="1"/>
  <c r="E30" i="42"/>
  <c r="F30" i="42"/>
  <c r="G30" i="42"/>
  <c r="H30" i="42"/>
  <c r="F22" i="22"/>
  <c r="F22" i="42" s="1"/>
  <c r="G22" i="22"/>
  <c r="G22" i="42" s="1"/>
  <c r="H22" i="22"/>
  <c r="H22" i="42" s="1"/>
  <c r="E32" i="22"/>
  <c r="E32" i="42" s="1"/>
  <c r="E22" i="22"/>
  <c r="E22" i="42" s="1"/>
  <c r="D34" i="22"/>
  <c r="D34" i="42" s="1"/>
  <c r="D35" i="22"/>
  <c r="D35" i="42" s="1"/>
  <c r="C32" i="22"/>
  <c r="D23" i="22"/>
  <c r="D23" i="42" s="1"/>
  <c r="D26" i="22"/>
  <c r="D26" i="42" s="1"/>
  <c r="D28" i="22"/>
  <c r="D29" i="22"/>
  <c r="C23" i="22"/>
  <c r="C24" i="22"/>
  <c r="C24" i="42" s="1"/>
  <c r="C25" i="22"/>
  <c r="C26" i="22"/>
  <c r="C26" i="42" s="1"/>
  <c r="C28" i="22"/>
  <c r="C27" i="42" s="1"/>
  <c r="C33" i="22"/>
  <c r="C33" i="42" s="1"/>
  <c r="C29" i="22"/>
  <c r="C28" i="42" s="1"/>
  <c r="C29" i="42"/>
  <c r="C22" i="22"/>
  <c r="C22" i="42" s="1"/>
  <c r="C15" i="41"/>
  <c r="C14" i="41"/>
  <c r="C13" i="41"/>
  <c r="C12" i="41"/>
  <c r="C11" i="41"/>
  <c r="C10" i="41"/>
  <c r="C9" i="41"/>
  <c r="C8" i="41"/>
  <c r="C7" i="41"/>
  <c r="C6" i="41"/>
  <c r="C5" i="41"/>
  <c r="C4" i="41"/>
  <c r="C3" i="41"/>
  <c r="C15" i="39"/>
  <c r="C14" i="39"/>
  <c r="C13" i="39"/>
  <c r="C12" i="39"/>
  <c r="C11" i="39"/>
  <c r="C10" i="39"/>
  <c r="C9" i="39"/>
  <c r="C8" i="39"/>
  <c r="C7" i="39"/>
  <c r="C6" i="39"/>
  <c r="C5" i="39"/>
  <c r="C4" i="39"/>
  <c r="B35" i="42"/>
  <c r="B34" i="42"/>
  <c r="B33" i="42"/>
  <c r="B32" i="42"/>
  <c r="B31" i="42"/>
  <c r="B22" i="42"/>
  <c r="B21" i="42"/>
  <c r="C15" i="42"/>
  <c r="C14" i="42"/>
  <c r="C13" i="42"/>
  <c r="C12" i="42"/>
  <c r="C11" i="42"/>
  <c r="C10" i="42"/>
  <c r="C9" i="42"/>
  <c r="C8" i="42"/>
  <c r="C7" i="42"/>
  <c r="C6" i="42"/>
  <c r="C5" i="42"/>
  <c r="C4" i="42"/>
  <c r="C3" i="42"/>
  <c r="B28" i="41"/>
  <c r="B27" i="41"/>
  <c r="B26" i="41"/>
  <c r="B25" i="41"/>
  <c r="B24" i="41"/>
  <c r="B23" i="41"/>
  <c r="B22" i="41"/>
  <c r="B21" i="41"/>
  <c r="I22" i="38" l="1"/>
  <c r="J22" i="38"/>
  <c r="K22" i="38"/>
  <c r="C26" i="16"/>
  <c r="C27" i="16"/>
  <c r="C24" i="16"/>
  <c r="E27" i="16"/>
  <c r="E26" i="16"/>
  <c r="E24" i="16"/>
  <c r="D20" i="16"/>
  <c r="R26" i="18"/>
  <c r="E28" i="16"/>
  <c r="E20" i="16"/>
  <c r="C20" i="16"/>
  <c r="I30" i="42"/>
  <c r="J28" i="22"/>
  <c r="J27" i="42" s="1"/>
  <c r="J35" i="22"/>
  <c r="I35" i="22"/>
  <c r="I35" i="42" s="1"/>
  <c r="G35" i="42"/>
  <c r="J25" i="22"/>
  <c r="J25" i="42" s="1"/>
  <c r="D12" i="32"/>
  <c r="D30" i="22"/>
  <c r="D29" i="42" s="1"/>
  <c r="C35" i="42"/>
  <c r="F20" i="17"/>
  <c r="F20" i="41" s="1"/>
  <c r="E26" i="41"/>
  <c r="E24" i="41"/>
  <c r="E25" i="41"/>
  <c r="D25" i="41"/>
  <c r="F25" i="41"/>
  <c r="C24" i="41"/>
  <c r="C26" i="41"/>
  <c r="C25" i="41"/>
  <c r="D20" i="41"/>
  <c r="E20" i="41"/>
  <c r="C20" i="41"/>
  <c r="J29" i="22"/>
  <c r="J28" i="42" s="1"/>
  <c r="J30" i="42"/>
  <c r="D30" i="42"/>
  <c r="I30" i="22"/>
  <c r="I29" i="42" s="1"/>
  <c r="E29" i="42"/>
  <c r="J24" i="22"/>
  <c r="J24" i="42" s="1"/>
  <c r="G31" i="22"/>
  <c r="G31" i="42" s="1"/>
  <c r="I28" i="22"/>
  <c r="I27" i="42" s="1"/>
  <c r="I26" i="22"/>
  <c r="I26" i="42" s="1"/>
  <c r="I25" i="22"/>
  <c r="I25" i="42" s="1"/>
  <c r="F31" i="22"/>
  <c r="F31" i="42" s="1"/>
  <c r="F32" i="42"/>
  <c r="I23" i="22"/>
  <c r="I23" i="42" s="1"/>
  <c r="D25" i="42"/>
  <c r="J34" i="22"/>
  <c r="I32" i="22"/>
  <c r="I32" i="42" s="1"/>
  <c r="F21" i="22"/>
  <c r="F21" i="42" s="1"/>
  <c r="C30" i="42"/>
  <c r="D28" i="42"/>
  <c r="D27" i="42"/>
  <c r="C25" i="42"/>
  <c r="C23" i="42"/>
  <c r="D24" i="42"/>
  <c r="C32" i="42"/>
  <c r="I29" i="22"/>
  <c r="J33" i="22"/>
  <c r="J33" i="42" s="1"/>
  <c r="I22" i="22"/>
  <c r="J22" i="22"/>
  <c r="J22" i="42" s="1"/>
  <c r="I34" i="22"/>
  <c r="I24" i="22"/>
  <c r="I24" i="42" s="1"/>
  <c r="J32" i="22"/>
  <c r="J32" i="42" s="1"/>
  <c r="G21" i="22"/>
  <c r="H31" i="22"/>
  <c r="H31" i="42" s="1"/>
  <c r="J26" i="22"/>
  <c r="H21" i="22"/>
  <c r="J23" i="22"/>
  <c r="G33" i="42"/>
  <c r="I33" i="22"/>
  <c r="E21" i="22"/>
  <c r="E21" i="42" s="1"/>
  <c r="E31" i="22"/>
  <c r="E31" i="42" s="1"/>
  <c r="D31" i="22"/>
  <c r="D31" i="42" s="1"/>
  <c r="C31" i="22"/>
  <c r="C31" i="42" s="1"/>
  <c r="C28" i="16" l="1"/>
  <c r="D26" i="16"/>
  <c r="F26" i="16" s="1"/>
  <c r="D25" i="16"/>
  <c r="F25" i="16" s="1"/>
  <c r="F20" i="16"/>
  <c r="D21" i="22"/>
  <c r="D21" i="42" s="1"/>
  <c r="K35" i="22"/>
  <c r="K35" i="42" s="1"/>
  <c r="J30" i="22"/>
  <c r="J29" i="42" s="1"/>
  <c r="I34" i="42"/>
  <c r="K34" i="22"/>
  <c r="K34" i="42" s="1"/>
  <c r="K30" i="42"/>
  <c r="K28" i="22"/>
  <c r="K27" i="42" s="1"/>
  <c r="K25" i="22"/>
  <c r="K25" i="42" s="1"/>
  <c r="F36" i="22"/>
  <c r="F36" i="42" s="1"/>
  <c r="G36" i="22"/>
  <c r="G21" i="42"/>
  <c r="J35" i="42"/>
  <c r="K32" i="22"/>
  <c r="K32" i="42" s="1"/>
  <c r="K22" i="22"/>
  <c r="K22" i="42" s="1"/>
  <c r="I22" i="42"/>
  <c r="J34" i="42"/>
  <c r="K26" i="22"/>
  <c r="K26" i="42" s="1"/>
  <c r="J26" i="42"/>
  <c r="K24" i="22"/>
  <c r="K24" i="42" s="1"/>
  <c r="J23" i="42"/>
  <c r="K23" i="22"/>
  <c r="K23" i="42" s="1"/>
  <c r="K33" i="22"/>
  <c r="K33" i="42" s="1"/>
  <c r="I33" i="42"/>
  <c r="K29" i="22"/>
  <c r="K28" i="42" s="1"/>
  <c r="I28" i="42"/>
  <c r="H36" i="22"/>
  <c r="H36" i="42" s="1"/>
  <c r="H21" i="42"/>
  <c r="J31" i="22"/>
  <c r="J31" i="42" s="1"/>
  <c r="E36" i="22"/>
  <c r="E36" i="42" s="1"/>
  <c r="I31" i="22"/>
  <c r="B20" i="39"/>
  <c r="C3" i="18"/>
  <c r="D7" i="19"/>
  <c r="B23" i="17"/>
  <c r="C7" i="16"/>
  <c r="C8" i="16"/>
  <c r="C6" i="16"/>
  <c r="C6" i="38"/>
  <c r="C8" i="22"/>
  <c r="C7" i="22"/>
  <c r="C6" i="37"/>
  <c r="C6" i="36"/>
  <c r="J26" i="38"/>
  <c r="K26" i="38"/>
  <c r="J25" i="38"/>
  <c r="J24" i="38"/>
  <c r="K24" i="38"/>
  <c r="J23" i="38"/>
  <c r="J21" i="38"/>
  <c r="I21" i="38"/>
  <c r="J20" i="38"/>
  <c r="I20" i="38"/>
  <c r="J19" i="38"/>
  <c r="I19" i="38"/>
  <c r="J18" i="38"/>
  <c r="I18" i="38"/>
  <c r="J17" i="38"/>
  <c r="I17" i="38"/>
  <c r="J16" i="38"/>
  <c r="I16" i="38"/>
  <c r="J15" i="38"/>
  <c r="I15" i="38"/>
  <c r="K15" i="38" s="1"/>
  <c r="J14" i="38"/>
  <c r="I14" i="38"/>
  <c r="B14" i="38"/>
  <c r="J13" i="38"/>
  <c r="I13" i="38"/>
  <c r="H27" i="38"/>
  <c r="G27" i="38"/>
  <c r="F27" i="38"/>
  <c r="E27" i="38"/>
  <c r="D27" i="38"/>
  <c r="C27" i="38"/>
  <c r="C5" i="38"/>
  <c r="C4" i="38"/>
  <c r="C3" i="38"/>
  <c r="J26" i="37"/>
  <c r="I26" i="37"/>
  <c r="J25" i="37"/>
  <c r="I25" i="37"/>
  <c r="J24" i="37"/>
  <c r="I24" i="37"/>
  <c r="J23" i="37"/>
  <c r="I23" i="37"/>
  <c r="I22" i="37"/>
  <c r="J21" i="37"/>
  <c r="I21" i="37"/>
  <c r="J20" i="37"/>
  <c r="I20" i="37"/>
  <c r="J19" i="37"/>
  <c r="I19" i="37"/>
  <c r="J18" i="37"/>
  <c r="I18" i="37"/>
  <c r="J17" i="37"/>
  <c r="I17" i="37"/>
  <c r="J16" i="37"/>
  <c r="I16" i="37"/>
  <c r="J15" i="37"/>
  <c r="I15" i="37"/>
  <c r="J14" i="37"/>
  <c r="I14" i="37"/>
  <c r="B14" i="37"/>
  <c r="J13" i="37"/>
  <c r="I13" i="37"/>
  <c r="H27" i="37"/>
  <c r="G27" i="37"/>
  <c r="F27" i="37"/>
  <c r="E27" i="37"/>
  <c r="D27" i="37"/>
  <c r="C5" i="37"/>
  <c r="C4" i="37"/>
  <c r="C3" i="37"/>
  <c r="C15" i="22"/>
  <c r="C14" i="22"/>
  <c r="C13" i="22"/>
  <c r="C12" i="22"/>
  <c r="C11" i="22"/>
  <c r="C10" i="22"/>
  <c r="C9" i="22"/>
  <c r="C6" i="22"/>
  <c r="J26" i="36"/>
  <c r="I26" i="36"/>
  <c r="J25" i="36"/>
  <c r="I25" i="36"/>
  <c r="J24" i="36"/>
  <c r="K24" i="36" s="1"/>
  <c r="J23" i="36"/>
  <c r="I23" i="36"/>
  <c r="J21" i="36"/>
  <c r="I21" i="36"/>
  <c r="J20" i="36"/>
  <c r="I20" i="36"/>
  <c r="J19" i="36"/>
  <c r="I19" i="36"/>
  <c r="J18" i="36"/>
  <c r="I18" i="36"/>
  <c r="J17" i="36"/>
  <c r="I17" i="36"/>
  <c r="J16" i="36"/>
  <c r="I16" i="36"/>
  <c r="J15" i="36"/>
  <c r="I15" i="36"/>
  <c r="J14" i="36"/>
  <c r="I14" i="36"/>
  <c r="B14" i="36"/>
  <c r="J13" i="36"/>
  <c r="I13" i="36"/>
  <c r="H12" i="36"/>
  <c r="H27" i="36" s="1"/>
  <c r="G12" i="36"/>
  <c r="G27" i="36" s="1"/>
  <c r="F12" i="36"/>
  <c r="F27" i="36" s="1"/>
  <c r="E12" i="36"/>
  <c r="E27" i="36" s="1"/>
  <c r="D12" i="36"/>
  <c r="D27" i="36" s="1"/>
  <c r="C12" i="36"/>
  <c r="C27" i="36" s="1"/>
  <c r="C5" i="36"/>
  <c r="C4" i="36"/>
  <c r="C3" i="36"/>
  <c r="L22" i="18"/>
  <c r="S27" i="18"/>
  <c r="L23" i="18"/>
  <c r="J22" i="18"/>
  <c r="D22" i="17" s="1"/>
  <c r="J23" i="18"/>
  <c r="D23" i="17" s="1"/>
  <c r="C23" i="17"/>
  <c r="C23" i="16" s="1"/>
  <c r="B35" i="22"/>
  <c r="B34" i="22"/>
  <c r="B33" i="22"/>
  <c r="B32" i="22"/>
  <c r="B31" i="22"/>
  <c r="B22" i="22"/>
  <c r="B21" i="22"/>
  <c r="I19" i="32"/>
  <c r="J19" i="32"/>
  <c r="I19" i="31"/>
  <c r="J19" i="31"/>
  <c r="I19" i="30"/>
  <c r="J19" i="30"/>
  <c r="I19" i="28"/>
  <c r="J19" i="28"/>
  <c r="I19" i="27"/>
  <c r="J19" i="27"/>
  <c r="I19" i="26"/>
  <c r="J19" i="26"/>
  <c r="I19" i="25"/>
  <c r="J19" i="25"/>
  <c r="I19" i="24"/>
  <c r="J19" i="24"/>
  <c r="B27" i="17"/>
  <c r="Q24" i="18"/>
  <c r="W24" i="18"/>
  <c r="T26" i="18"/>
  <c r="W26" i="18"/>
  <c r="Q27" i="18"/>
  <c r="W27" i="18"/>
  <c r="Q28" i="18"/>
  <c r="W28" i="18"/>
  <c r="S22" i="18"/>
  <c r="V22" i="18" s="1"/>
  <c r="S23" i="18"/>
  <c r="V23" i="18" s="1"/>
  <c r="P9" i="18"/>
  <c r="S9" i="18" s="1"/>
  <c r="V9" i="18" s="1"/>
  <c r="P10" i="18"/>
  <c r="S10" i="18" s="1"/>
  <c r="V10" i="18" s="1"/>
  <c r="P11" i="18"/>
  <c r="S11" i="18" s="1"/>
  <c r="V11" i="18" s="1"/>
  <c r="P12" i="18"/>
  <c r="S12" i="18" s="1"/>
  <c r="V12" i="18" s="1"/>
  <c r="P13" i="18"/>
  <c r="S13" i="18" s="1"/>
  <c r="V13" i="18" s="1"/>
  <c r="P14" i="18"/>
  <c r="S14" i="18" s="1"/>
  <c r="V14" i="18" s="1"/>
  <c r="S8" i="18"/>
  <c r="V8" i="18" s="1"/>
  <c r="H16" i="18"/>
  <c r="I16" i="18"/>
  <c r="G16" i="18"/>
  <c r="D36" i="22" l="1"/>
  <c r="D36" i="42" s="1"/>
  <c r="J21" i="22"/>
  <c r="J21" i="42" s="1"/>
  <c r="K19" i="27"/>
  <c r="K30" i="22"/>
  <c r="K29" i="42" s="1"/>
  <c r="R28" i="18"/>
  <c r="R27" i="18"/>
  <c r="R24" i="18"/>
  <c r="R8" i="18"/>
  <c r="D23" i="41"/>
  <c r="D23" i="16"/>
  <c r="D22" i="41"/>
  <c r="D22" i="16"/>
  <c r="V27" i="18"/>
  <c r="X27" i="18" s="1"/>
  <c r="G36" i="42"/>
  <c r="K19" i="38"/>
  <c r="K19" i="30"/>
  <c r="K19" i="25"/>
  <c r="K14" i="37"/>
  <c r="K23" i="38"/>
  <c r="K25" i="37"/>
  <c r="K18" i="37"/>
  <c r="I27" i="36"/>
  <c r="K21" i="36"/>
  <c r="B23" i="39"/>
  <c r="B25" i="42"/>
  <c r="B29" i="22"/>
  <c r="B28" i="42"/>
  <c r="E23" i="17"/>
  <c r="W23" i="18"/>
  <c r="X23" i="18" s="1"/>
  <c r="W22" i="18"/>
  <c r="X22" i="18" s="1"/>
  <c r="E22" i="17"/>
  <c r="T22" i="18"/>
  <c r="U22" i="18" s="1"/>
  <c r="C23" i="41"/>
  <c r="Q22" i="18"/>
  <c r="R22" i="18" s="1"/>
  <c r="C22" i="17"/>
  <c r="C22" i="16" s="1"/>
  <c r="K19" i="31"/>
  <c r="K19" i="28"/>
  <c r="K16" i="38"/>
  <c r="J27" i="36"/>
  <c r="K24" i="37"/>
  <c r="K31" i="22"/>
  <c r="K31" i="42" s="1"/>
  <c r="I31" i="42"/>
  <c r="I22" i="36"/>
  <c r="J36" i="22"/>
  <c r="K15" i="37"/>
  <c r="B26" i="39"/>
  <c r="K19" i="26"/>
  <c r="K19" i="24"/>
  <c r="K25" i="38"/>
  <c r="K21" i="38"/>
  <c r="K14" i="38"/>
  <c r="K17" i="38"/>
  <c r="K20" i="38"/>
  <c r="K26" i="37"/>
  <c r="J12" i="37"/>
  <c r="K16" i="37"/>
  <c r="C21" i="22"/>
  <c r="C21" i="42" s="1"/>
  <c r="K23" i="36"/>
  <c r="K15" i="36"/>
  <c r="J12" i="36"/>
  <c r="T23" i="18"/>
  <c r="U23" i="18" s="1"/>
  <c r="I12" i="38"/>
  <c r="J12" i="38"/>
  <c r="K18" i="38"/>
  <c r="J27" i="38"/>
  <c r="I27" i="38"/>
  <c r="K13" i="38"/>
  <c r="J22" i="37"/>
  <c r="K23" i="37"/>
  <c r="K19" i="37"/>
  <c r="K20" i="37"/>
  <c r="K21" i="37"/>
  <c r="K17" i="37"/>
  <c r="I12" i="37"/>
  <c r="K13" i="37"/>
  <c r="K26" i="36"/>
  <c r="K25" i="36"/>
  <c r="J22" i="36"/>
  <c r="K18" i="36"/>
  <c r="K14" i="36"/>
  <c r="K17" i="36"/>
  <c r="K20" i="36"/>
  <c r="K19" i="36"/>
  <c r="K16" i="36"/>
  <c r="I12" i="36"/>
  <c r="K13" i="36"/>
  <c r="K19" i="32"/>
  <c r="Q23" i="18"/>
  <c r="R23" i="18" s="1"/>
  <c r="I27" i="37"/>
  <c r="J27" i="37"/>
  <c r="B27" i="16"/>
  <c r="E26" i="39"/>
  <c r="C26" i="39"/>
  <c r="S26" i="18"/>
  <c r="U26" i="18" s="1"/>
  <c r="S28" i="18"/>
  <c r="S24" i="18"/>
  <c r="I16" i="32"/>
  <c r="J16" i="32"/>
  <c r="I16" i="24"/>
  <c r="J16" i="24"/>
  <c r="I16" i="25"/>
  <c r="J16" i="25"/>
  <c r="I16" i="26"/>
  <c r="J16" i="26"/>
  <c r="I16" i="27"/>
  <c r="J16" i="27"/>
  <c r="I16" i="28"/>
  <c r="J16" i="28"/>
  <c r="I16" i="30"/>
  <c r="J16" i="30"/>
  <c r="I16" i="31"/>
  <c r="J16" i="31"/>
  <c r="B14" i="31"/>
  <c r="B14" i="30"/>
  <c r="B14" i="27"/>
  <c r="B14" i="26"/>
  <c r="B14" i="25"/>
  <c r="B14" i="24"/>
  <c r="B15" i="32"/>
  <c r="B16" i="32"/>
  <c r="B17" i="32"/>
  <c r="B14" i="32"/>
  <c r="M23" i="18"/>
  <c r="B24" i="17"/>
  <c r="B26" i="42" s="1"/>
  <c r="B26" i="17"/>
  <c r="B27" i="42" s="1"/>
  <c r="B28" i="17"/>
  <c r="B29" i="42" s="1"/>
  <c r="B30" i="42"/>
  <c r="B21" i="17"/>
  <c r="B23" i="42" s="1"/>
  <c r="B22" i="17"/>
  <c r="B24" i="42" s="1"/>
  <c r="E20" i="33"/>
  <c r="E31" i="17" s="1"/>
  <c r="D20" i="33"/>
  <c r="D31" i="17" s="1"/>
  <c r="C20" i="33"/>
  <c r="C31" i="17" s="1"/>
  <c r="C31" i="16" s="1"/>
  <c r="F19" i="33"/>
  <c r="F18" i="33"/>
  <c r="F17" i="33"/>
  <c r="F16" i="33"/>
  <c r="F15" i="33"/>
  <c r="F14" i="33"/>
  <c r="F13" i="33"/>
  <c r="F12" i="33"/>
  <c r="F11" i="33"/>
  <c r="F10" i="33"/>
  <c r="F9" i="33"/>
  <c r="F8" i="33"/>
  <c r="F7" i="33"/>
  <c r="F6" i="33"/>
  <c r="C3" i="33"/>
  <c r="T28" i="18" l="1"/>
  <c r="U28" i="18" s="1"/>
  <c r="M27" i="18"/>
  <c r="T27" i="18"/>
  <c r="U27" i="18" s="1"/>
  <c r="D24" i="17"/>
  <c r="T24" i="18"/>
  <c r="U24" i="18" s="1"/>
  <c r="E23" i="41"/>
  <c r="E23" i="16"/>
  <c r="F23" i="16" s="1"/>
  <c r="V28" i="18"/>
  <c r="X28" i="18" s="1"/>
  <c r="S21" i="18"/>
  <c r="V21" i="18" s="1"/>
  <c r="V26" i="18"/>
  <c r="X26" i="18" s="1"/>
  <c r="E22" i="41"/>
  <c r="E22" i="16"/>
  <c r="F22" i="16" s="1"/>
  <c r="D31" i="41"/>
  <c r="D31" i="16"/>
  <c r="E31" i="41"/>
  <c r="E31" i="16"/>
  <c r="K16" i="27"/>
  <c r="K27" i="36"/>
  <c r="F23" i="17"/>
  <c r="F23" i="41" s="1"/>
  <c r="C22" i="41"/>
  <c r="F22" i="17"/>
  <c r="F22" i="41" s="1"/>
  <c r="K27" i="37"/>
  <c r="J36" i="42"/>
  <c r="K22" i="36"/>
  <c r="I21" i="22"/>
  <c r="I36" i="22" s="1"/>
  <c r="C36" i="22"/>
  <c r="K22" i="37"/>
  <c r="C31" i="41"/>
  <c r="F31" i="17"/>
  <c r="F31" i="41" s="1"/>
  <c r="B23" i="22"/>
  <c r="B21" i="39"/>
  <c r="B28" i="39"/>
  <c r="B30" i="22"/>
  <c r="B27" i="39"/>
  <c r="B26" i="22"/>
  <c r="B24" i="39"/>
  <c r="B28" i="22"/>
  <c r="B25" i="39"/>
  <c r="B24" i="22"/>
  <c r="B22" i="39"/>
  <c r="K12" i="38"/>
  <c r="K12" i="37"/>
  <c r="K27" i="38"/>
  <c r="K12" i="36"/>
  <c r="K16" i="32"/>
  <c r="B23" i="16"/>
  <c r="B25" i="22"/>
  <c r="L21" i="18"/>
  <c r="L29" i="18" s="1"/>
  <c r="J29" i="18"/>
  <c r="H29" i="18"/>
  <c r="K16" i="31"/>
  <c r="K16" i="26"/>
  <c r="V24" i="18"/>
  <c r="X24" i="18" s="1"/>
  <c r="K16" i="30"/>
  <c r="K16" i="28"/>
  <c r="K16" i="25"/>
  <c r="K16" i="24"/>
  <c r="F20" i="33"/>
  <c r="E34" i="39"/>
  <c r="D34" i="39"/>
  <c r="C11" i="16"/>
  <c r="K31" i="18" l="1"/>
  <c r="E28" i="41"/>
  <c r="G31" i="18"/>
  <c r="C28" i="41"/>
  <c r="I31" i="18"/>
  <c r="D28" i="16"/>
  <c r="F28" i="16" s="1"/>
  <c r="D27" i="41"/>
  <c r="F27" i="41"/>
  <c r="D27" i="16"/>
  <c r="D26" i="41"/>
  <c r="F26" i="41"/>
  <c r="D24" i="16"/>
  <c r="F24" i="16" s="1"/>
  <c r="D24" i="41"/>
  <c r="F24" i="17"/>
  <c r="F24" i="41" s="1"/>
  <c r="F31" i="16"/>
  <c r="C36" i="42"/>
  <c r="C21" i="17"/>
  <c r="C21" i="16" s="1"/>
  <c r="W21" i="18"/>
  <c r="X21" i="18" s="1"/>
  <c r="E21" i="17"/>
  <c r="E21" i="16" s="1"/>
  <c r="E19" i="16" s="1"/>
  <c r="T21" i="18"/>
  <c r="U21" i="18" s="1"/>
  <c r="D21" i="17"/>
  <c r="D21" i="16" s="1"/>
  <c r="I21" i="42"/>
  <c r="K36" i="22"/>
  <c r="K21" i="22"/>
  <c r="K21" i="42" s="1"/>
  <c r="Q21" i="18"/>
  <c r="R21" i="18" s="1"/>
  <c r="F28" i="41" l="1"/>
  <c r="D28" i="41"/>
  <c r="D19" i="16"/>
  <c r="F27" i="16"/>
  <c r="F26" i="39" s="1"/>
  <c r="D26" i="39"/>
  <c r="C21" i="41"/>
  <c r="C19" i="17"/>
  <c r="C19" i="41" s="1"/>
  <c r="F21" i="16"/>
  <c r="C19" i="16"/>
  <c r="F19" i="16" s="1"/>
  <c r="F34" i="16"/>
  <c r="F34" i="39" s="1"/>
  <c r="C34" i="39"/>
  <c r="E19" i="17"/>
  <c r="E19" i="41" s="1"/>
  <c r="E21" i="41"/>
  <c r="F21" i="17"/>
  <c r="F21" i="41" s="1"/>
  <c r="D19" i="17"/>
  <c r="D19" i="41" s="1"/>
  <c r="D21" i="41"/>
  <c r="K36" i="42"/>
  <c r="I36" i="42"/>
  <c r="C12" i="32"/>
  <c r="C22" i="32"/>
  <c r="X9" i="18"/>
  <c r="X10" i="18"/>
  <c r="X11" i="18"/>
  <c r="X12" i="18"/>
  <c r="X13" i="18"/>
  <c r="X14" i="18"/>
  <c r="X8" i="18"/>
  <c r="U9" i="18"/>
  <c r="U10" i="18"/>
  <c r="U11" i="18"/>
  <c r="U12" i="18"/>
  <c r="U13" i="18"/>
  <c r="U14" i="18"/>
  <c r="U8" i="18"/>
  <c r="F19" i="17" l="1"/>
  <c r="F19" i="41" s="1"/>
  <c r="R9" i="18"/>
  <c r="R10" i="18"/>
  <c r="R11" i="18"/>
  <c r="R12" i="18"/>
  <c r="R13" i="18"/>
  <c r="R14" i="18"/>
  <c r="D19" i="20" l="1"/>
  <c r="D32" i="17" s="1"/>
  <c r="D32" i="16" s="1"/>
  <c r="E19" i="20"/>
  <c r="E32" i="17" s="1"/>
  <c r="E32" i="16" s="1"/>
  <c r="C19" i="20"/>
  <c r="C32" i="17" s="1"/>
  <c r="C32" i="16" s="1"/>
  <c r="F13" i="20"/>
  <c r="C6" i="31"/>
  <c r="C6" i="27"/>
  <c r="C3" i="27"/>
  <c r="C6" i="28"/>
  <c r="C3" i="28"/>
  <c r="C6" i="30"/>
  <c r="C3" i="30"/>
  <c r="C6" i="26"/>
  <c r="C6" i="25"/>
  <c r="C5" i="31"/>
  <c r="C4" i="31"/>
  <c r="C3" i="31"/>
  <c r="C5" i="30"/>
  <c r="C4" i="30"/>
  <c r="C5" i="28"/>
  <c r="C4" i="28"/>
  <c r="C5" i="27"/>
  <c r="C4" i="27"/>
  <c r="C5" i="26"/>
  <c r="C4" i="26"/>
  <c r="C3" i="26"/>
  <c r="C5" i="25"/>
  <c r="C4" i="25"/>
  <c r="C3" i="25"/>
  <c r="C6" i="24"/>
  <c r="C5" i="24"/>
  <c r="C4" i="24"/>
  <c r="C3" i="24"/>
  <c r="C5" i="32"/>
  <c r="C4" i="32"/>
  <c r="C3" i="32"/>
  <c r="C4" i="22"/>
  <c r="C5" i="22"/>
  <c r="C3" i="22"/>
  <c r="C3" i="21"/>
  <c r="C3" i="20"/>
  <c r="C3" i="19"/>
  <c r="J26" i="32"/>
  <c r="I26" i="32"/>
  <c r="J25" i="32"/>
  <c r="I25" i="32"/>
  <c r="J24" i="32"/>
  <c r="I24" i="32"/>
  <c r="J23" i="32"/>
  <c r="I23" i="32"/>
  <c r="H22" i="32"/>
  <c r="G22" i="32"/>
  <c r="F22" i="32"/>
  <c r="E22" i="32"/>
  <c r="D22" i="32"/>
  <c r="J21" i="32"/>
  <c r="I21" i="32"/>
  <c r="J20" i="32"/>
  <c r="J18" i="32"/>
  <c r="I18" i="32"/>
  <c r="J17" i="32"/>
  <c r="I17" i="32"/>
  <c r="J15" i="32"/>
  <c r="I15" i="32"/>
  <c r="J14" i="32"/>
  <c r="I14" i="32"/>
  <c r="J13" i="32"/>
  <c r="I13" i="32"/>
  <c r="H12" i="32"/>
  <c r="H27" i="32" s="1"/>
  <c r="G12" i="32"/>
  <c r="G27" i="32" s="1"/>
  <c r="F12" i="32"/>
  <c r="F27" i="32" s="1"/>
  <c r="E12" i="32"/>
  <c r="E27" i="32" s="1"/>
  <c r="D27" i="32"/>
  <c r="C27" i="32"/>
  <c r="C10" i="16"/>
  <c r="C12" i="16"/>
  <c r="C13" i="16"/>
  <c r="C14" i="16"/>
  <c r="C15" i="16"/>
  <c r="C4" i="16"/>
  <c r="C5" i="16"/>
  <c r="C9" i="16"/>
  <c r="C3" i="16"/>
  <c r="B20" i="16"/>
  <c r="J26" i="31"/>
  <c r="I26" i="31"/>
  <c r="J25" i="31"/>
  <c r="I25" i="31"/>
  <c r="J24" i="31"/>
  <c r="I24" i="31"/>
  <c r="J23" i="31"/>
  <c r="I23" i="31"/>
  <c r="J21" i="31"/>
  <c r="I21" i="31"/>
  <c r="J20" i="31"/>
  <c r="I20" i="31"/>
  <c r="J18" i="31"/>
  <c r="I18" i="31"/>
  <c r="J17" i="31"/>
  <c r="I17" i="31"/>
  <c r="J15" i="31"/>
  <c r="I15" i="31"/>
  <c r="J14" i="31"/>
  <c r="I14" i="31"/>
  <c r="J13" i="31"/>
  <c r="I13" i="31"/>
  <c r="H27" i="31"/>
  <c r="G27" i="31"/>
  <c r="F27" i="31"/>
  <c r="E27" i="31"/>
  <c r="D27" i="31"/>
  <c r="C27" i="31"/>
  <c r="J26" i="30"/>
  <c r="I26" i="30"/>
  <c r="J25" i="30"/>
  <c r="I25" i="30"/>
  <c r="J24" i="30"/>
  <c r="I24" i="30"/>
  <c r="J23" i="30"/>
  <c r="I23" i="30"/>
  <c r="J21" i="30"/>
  <c r="I21" i="30"/>
  <c r="J20" i="30"/>
  <c r="I20" i="30"/>
  <c r="J18" i="30"/>
  <c r="I18" i="30"/>
  <c r="J17" i="30"/>
  <c r="I17" i="30"/>
  <c r="J15" i="30"/>
  <c r="I15" i="30"/>
  <c r="J14" i="30"/>
  <c r="I14" i="30"/>
  <c r="J13" i="30"/>
  <c r="I13" i="30"/>
  <c r="H27" i="30"/>
  <c r="G27" i="30"/>
  <c r="F27" i="30"/>
  <c r="E27" i="30"/>
  <c r="D27" i="30"/>
  <c r="C27" i="30"/>
  <c r="J26" i="28"/>
  <c r="I26" i="28"/>
  <c r="J25" i="28"/>
  <c r="I25" i="28"/>
  <c r="J24" i="28"/>
  <c r="I24" i="28"/>
  <c r="J23" i="28"/>
  <c r="I23" i="28"/>
  <c r="J21" i="28"/>
  <c r="I21" i="28"/>
  <c r="J20" i="28"/>
  <c r="I20" i="28"/>
  <c r="J18" i="28"/>
  <c r="I18" i="28"/>
  <c r="J17" i="28"/>
  <c r="I17" i="28"/>
  <c r="J15" i="28"/>
  <c r="I15" i="28"/>
  <c r="J14" i="28"/>
  <c r="I14" i="28"/>
  <c r="K14" i="28" s="1"/>
  <c r="J13" i="28"/>
  <c r="I13" i="28"/>
  <c r="H27" i="28"/>
  <c r="G27" i="28"/>
  <c r="F27" i="28"/>
  <c r="E27" i="28"/>
  <c r="D27" i="28"/>
  <c r="C27" i="28"/>
  <c r="J26" i="27"/>
  <c r="I26" i="27"/>
  <c r="J25" i="27"/>
  <c r="I25" i="27"/>
  <c r="J24" i="27"/>
  <c r="I24" i="27"/>
  <c r="J23" i="27"/>
  <c r="I23" i="27"/>
  <c r="J21" i="27"/>
  <c r="I21" i="27"/>
  <c r="J20" i="27"/>
  <c r="I20" i="27"/>
  <c r="J18" i="27"/>
  <c r="I18" i="27"/>
  <c r="J17" i="27"/>
  <c r="I17" i="27"/>
  <c r="J15" i="27"/>
  <c r="I15" i="27"/>
  <c r="J14" i="27"/>
  <c r="I14" i="27"/>
  <c r="J13" i="27"/>
  <c r="I13" i="27"/>
  <c r="H27" i="27"/>
  <c r="G27" i="27"/>
  <c r="F27" i="27"/>
  <c r="E27" i="27"/>
  <c r="D27" i="27"/>
  <c r="C27" i="27"/>
  <c r="J26" i="26"/>
  <c r="I26" i="26"/>
  <c r="J25" i="26"/>
  <c r="I25" i="26"/>
  <c r="J24" i="26"/>
  <c r="I24" i="26"/>
  <c r="J23" i="26"/>
  <c r="I23" i="26"/>
  <c r="J21" i="26"/>
  <c r="I21" i="26"/>
  <c r="J20" i="26"/>
  <c r="I20" i="26"/>
  <c r="J18" i="26"/>
  <c r="I18" i="26"/>
  <c r="J17" i="26"/>
  <c r="I17" i="26"/>
  <c r="J15" i="26"/>
  <c r="I15" i="26"/>
  <c r="J14" i="26"/>
  <c r="I14" i="26"/>
  <c r="J13" i="26"/>
  <c r="I13" i="26"/>
  <c r="H27" i="26"/>
  <c r="G27" i="26"/>
  <c r="F27" i="26"/>
  <c r="E27" i="26"/>
  <c r="D27" i="26"/>
  <c r="C27" i="26"/>
  <c r="J26" i="25"/>
  <c r="I26" i="25"/>
  <c r="J25" i="25"/>
  <c r="I25" i="25"/>
  <c r="J24" i="25"/>
  <c r="I24" i="25"/>
  <c r="J23" i="25"/>
  <c r="I23" i="25"/>
  <c r="J21" i="25"/>
  <c r="I21" i="25"/>
  <c r="J20" i="25"/>
  <c r="I20" i="25"/>
  <c r="J18" i="25"/>
  <c r="I18" i="25"/>
  <c r="J17" i="25"/>
  <c r="I17" i="25"/>
  <c r="J15" i="25"/>
  <c r="I15" i="25"/>
  <c r="J14" i="25"/>
  <c r="I14" i="25"/>
  <c r="J13" i="25"/>
  <c r="I13" i="25"/>
  <c r="H27" i="25"/>
  <c r="G27" i="25"/>
  <c r="F27" i="25"/>
  <c r="E27" i="25"/>
  <c r="D27" i="25"/>
  <c r="C27" i="25"/>
  <c r="J26" i="24"/>
  <c r="I26" i="24"/>
  <c r="J25" i="24"/>
  <c r="I25" i="24"/>
  <c r="J24" i="24"/>
  <c r="I24" i="24"/>
  <c r="J23" i="24"/>
  <c r="I23" i="24"/>
  <c r="J21" i="24"/>
  <c r="I21" i="24"/>
  <c r="J20" i="24"/>
  <c r="I20" i="24"/>
  <c r="J18" i="24"/>
  <c r="I18" i="24"/>
  <c r="J17" i="24"/>
  <c r="I17" i="24"/>
  <c r="J15" i="24"/>
  <c r="I15" i="24"/>
  <c r="J14" i="24"/>
  <c r="I14" i="24"/>
  <c r="J13" i="24"/>
  <c r="I13" i="24"/>
  <c r="H27" i="24"/>
  <c r="G27" i="24"/>
  <c r="F27" i="24"/>
  <c r="E27" i="24"/>
  <c r="D27" i="24"/>
  <c r="C27" i="24"/>
  <c r="E19" i="21"/>
  <c r="E33" i="17" s="1"/>
  <c r="D19" i="21"/>
  <c r="D33" i="17" s="1"/>
  <c r="C19" i="21"/>
  <c r="C33" i="17" s="1"/>
  <c r="C33" i="16" s="1"/>
  <c r="F18" i="21"/>
  <c r="F17" i="21"/>
  <c r="F16" i="21"/>
  <c r="F15" i="21"/>
  <c r="F14" i="21"/>
  <c r="F13" i="21"/>
  <c r="F12" i="21"/>
  <c r="F11" i="21"/>
  <c r="F10" i="21"/>
  <c r="F9" i="21"/>
  <c r="F8" i="21"/>
  <c r="F7" i="21"/>
  <c r="F6" i="21"/>
  <c r="F18" i="20"/>
  <c r="F17" i="20"/>
  <c r="F16" i="20"/>
  <c r="F15" i="20"/>
  <c r="F14" i="20"/>
  <c r="F12" i="20"/>
  <c r="F11" i="20"/>
  <c r="F10" i="20"/>
  <c r="F9" i="20"/>
  <c r="F8" i="20"/>
  <c r="F7" i="20"/>
  <c r="F6" i="20"/>
  <c r="F12" i="19"/>
  <c r="F11" i="19"/>
  <c r="E10" i="19"/>
  <c r="D10" i="19"/>
  <c r="D30" i="17" s="1"/>
  <c r="D30" i="16" s="1"/>
  <c r="C10" i="19"/>
  <c r="F9" i="19"/>
  <c r="F8" i="19"/>
  <c r="E7" i="19"/>
  <c r="C7" i="19"/>
  <c r="M28" i="18"/>
  <c r="M26" i="18"/>
  <c r="M24" i="18"/>
  <c r="M22" i="18"/>
  <c r="M21" i="18"/>
  <c r="J14" i="18"/>
  <c r="J13" i="18"/>
  <c r="J12" i="18"/>
  <c r="J11" i="18"/>
  <c r="J10" i="18"/>
  <c r="J9" i="18"/>
  <c r="B28" i="16"/>
  <c r="B26" i="16"/>
  <c r="B24" i="16"/>
  <c r="B22" i="16"/>
  <c r="B21" i="16"/>
  <c r="D33" i="41" l="1"/>
  <c r="D33" i="16"/>
  <c r="D33" i="39" s="1"/>
  <c r="D29" i="16"/>
  <c r="F32" i="16"/>
  <c r="E33" i="41"/>
  <c r="E33" i="16"/>
  <c r="F33" i="16" s="1"/>
  <c r="I27" i="32"/>
  <c r="D30" i="41"/>
  <c r="D29" i="17"/>
  <c r="D29" i="41" s="1"/>
  <c r="C30" i="17"/>
  <c r="C35" i="17" s="1"/>
  <c r="F33" i="17"/>
  <c r="F33" i="41" s="1"/>
  <c r="C32" i="41"/>
  <c r="F32" i="17"/>
  <c r="F32" i="41" s="1"/>
  <c r="E30" i="17"/>
  <c r="E35" i="17" s="1"/>
  <c r="E35" i="41" s="1"/>
  <c r="C30" i="39"/>
  <c r="C33" i="41"/>
  <c r="E32" i="41"/>
  <c r="D32" i="41"/>
  <c r="D35" i="17"/>
  <c r="D35" i="41" s="1"/>
  <c r="D20" i="39"/>
  <c r="C27" i="39"/>
  <c r="D28" i="39"/>
  <c r="E28" i="39"/>
  <c r="E27" i="39"/>
  <c r="D27" i="39"/>
  <c r="C28" i="39"/>
  <c r="J16" i="18"/>
  <c r="K20" i="28"/>
  <c r="K14" i="30"/>
  <c r="I27" i="25"/>
  <c r="K15" i="25"/>
  <c r="K23" i="24"/>
  <c r="K25" i="24"/>
  <c r="D23" i="39"/>
  <c r="F19" i="20"/>
  <c r="E24" i="39"/>
  <c r="E23" i="39"/>
  <c r="C23" i="39"/>
  <c r="K14" i="32"/>
  <c r="K20" i="32"/>
  <c r="K14" i="25"/>
  <c r="K26" i="26"/>
  <c r="K24" i="27"/>
  <c r="K26" i="27"/>
  <c r="K24" i="31"/>
  <c r="K26" i="31"/>
  <c r="K18" i="32"/>
  <c r="K17" i="28"/>
  <c r="K24" i="26"/>
  <c r="K23" i="26"/>
  <c r="K25" i="26"/>
  <c r="J12" i="26"/>
  <c r="K17" i="26"/>
  <c r="K15" i="26"/>
  <c r="K21" i="26"/>
  <c r="K25" i="25"/>
  <c r="K26" i="32"/>
  <c r="E31" i="39"/>
  <c r="K24" i="32"/>
  <c r="K21" i="32"/>
  <c r="K17" i="32"/>
  <c r="I12" i="31"/>
  <c r="K14" i="31"/>
  <c r="K20" i="31"/>
  <c r="K18" i="31"/>
  <c r="K13" i="31"/>
  <c r="I27" i="30"/>
  <c r="K25" i="30"/>
  <c r="J22" i="30"/>
  <c r="K15" i="30"/>
  <c r="K21" i="30"/>
  <c r="K25" i="28"/>
  <c r="I22" i="28"/>
  <c r="K23" i="28"/>
  <c r="I12" i="27"/>
  <c r="K14" i="27"/>
  <c r="K20" i="27"/>
  <c r="J12" i="27"/>
  <c r="K18" i="27"/>
  <c r="I27" i="27"/>
  <c r="J22" i="26"/>
  <c r="I12" i="26"/>
  <c r="I27" i="26"/>
  <c r="J22" i="25"/>
  <c r="K20" i="25"/>
  <c r="K26" i="24"/>
  <c r="K20" i="24"/>
  <c r="K17" i="24"/>
  <c r="K24" i="24"/>
  <c r="E21" i="39"/>
  <c r="K14" i="24"/>
  <c r="K18" i="24"/>
  <c r="C33" i="39"/>
  <c r="C31" i="39"/>
  <c r="K25" i="32"/>
  <c r="K23" i="32"/>
  <c r="D22" i="39"/>
  <c r="D25" i="39"/>
  <c r="C24" i="39"/>
  <c r="F7" i="19"/>
  <c r="K13" i="24"/>
  <c r="K13" i="32"/>
  <c r="I12" i="32"/>
  <c r="C25" i="39"/>
  <c r="E22" i="39"/>
  <c r="D31" i="39"/>
  <c r="C21" i="39"/>
  <c r="D21" i="39"/>
  <c r="E25" i="39"/>
  <c r="D24" i="39"/>
  <c r="C22" i="39"/>
  <c r="J12" i="32"/>
  <c r="J22" i="32"/>
  <c r="K15" i="32"/>
  <c r="I22" i="32"/>
  <c r="J27" i="32"/>
  <c r="F10" i="19"/>
  <c r="K17" i="31"/>
  <c r="I22" i="31"/>
  <c r="K15" i="31"/>
  <c r="K21" i="31"/>
  <c r="J22" i="31"/>
  <c r="K23" i="31"/>
  <c r="K25" i="31"/>
  <c r="I27" i="31"/>
  <c r="J27" i="30"/>
  <c r="I12" i="30"/>
  <c r="K20" i="30"/>
  <c r="K23" i="30"/>
  <c r="K13" i="30"/>
  <c r="K18" i="30"/>
  <c r="I22" i="30"/>
  <c r="K24" i="30"/>
  <c r="K26" i="30"/>
  <c r="J12" i="30"/>
  <c r="K17" i="30"/>
  <c r="K13" i="28"/>
  <c r="K18" i="28"/>
  <c r="J12" i="28"/>
  <c r="J22" i="28"/>
  <c r="K15" i="28"/>
  <c r="K21" i="28"/>
  <c r="K24" i="28"/>
  <c r="K26" i="28"/>
  <c r="K17" i="27"/>
  <c r="I22" i="27"/>
  <c r="K15" i="27"/>
  <c r="K21" i="27"/>
  <c r="J22" i="27"/>
  <c r="K23" i="27"/>
  <c r="K25" i="27"/>
  <c r="I22" i="26"/>
  <c r="J27" i="26"/>
  <c r="K14" i="26"/>
  <c r="K20" i="26"/>
  <c r="K18" i="26"/>
  <c r="J27" i="25"/>
  <c r="J12" i="25"/>
  <c r="K17" i="25"/>
  <c r="I22" i="25"/>
  <c r="I12" i="25"/>
  <c r="K21" i="25"/>
  <c r="K23" i="25"/>
  <c r="K13" i="25"/>
  <c r="K18" i="25"/>
  <c r="K24" i="25"/>
  <c r="K26" i="25"/>
  <c r="I22" i="24"/>
  <c r="J12" i="24"/>
  <c r="K15" i="24"/>
  <c r="K21" i="24"/>
  <c r="F19" i="21"/>
  <c r="J27" i="31"/>
  <c r="J12" i="31"/>
  <c r="I27" i="28"/>
  <c r="J27" i="28"/>
  <c r="I12" i="28"/>
  <c r="J27" i="27"/>
  <c r="K13" i="27"/>
  <c r="K13" i="26"/>
  <c r="J27" i="24"/>
  <c r="J22" i="24"/>
  <c r="I12" i="24"/>
  <c r="I27" i="24"/>
  <c r="D35" i="16" l="1"/>
  <c r="C35" i="41"/>
  <c r="C30" i="16"/>
  <c r="E33" i="39"/>
  <c r="E29" i="17"/>
  <c r="E29" i="41" s="1"/>
  <c r="E30" i="16"/>
  <c r="E30" i="39" s="1"/>
  <c r="C29" i="17"/>
  <c r="C29" i="41" s="1"/>
  <c r="C30" i="41"/>
  <c r="F30" i="17"/>
  <c r="F30" i="41" s="1"/>
  <c r="E30" i="41"/>
  <c r="K22" i="26"/>
  <c r="K27" i="32"/>
  <c r="F31" i="39"/>
  <c r="F28" i="39"/>
  <c r="F22" i="39"/>
  <c r="F33" i="39"/>
  <c r="F25" i="39"/>
  <c r="F23" i="39"/>
  <c r="F27" i="39"/>
  <c r="F24" i="39"/>
  <c r="F21" i="39"/>
  <c r="E20" i="39"/>
  <c r="K27" i="25"/>
  <c r="K22" i="28"/>
  <c r="D30" i="39"/>
  <c r="K22" i="31"/>
  <c r="K12" i="31"/>
  <c r="K27" i="30"/>
  <c r="K22" i="25"/>
  <c r="C20" i="39"/>
  <c r="K27" i="27"/>
  <c r="K12" i="32"/>
  <c r="K27" i="31"/>
  <c r="K22" i="30"/>
  <c r="K12" i="30"/>
  <c r="K27" i="28"/>
  <c r="K27" i="26"/>
  <c r="K27" i="24"/>
  <c r="K12" i="24"/>
  <c r="K22" i="24"/>
  <c r="K22" i="32"/>
  <c r="D32" i="39"/>
  <c r="E32" i="39"/>
  <c r="D19" i="39"/>
  <c r="C32" i="39"/>
  <c r="K12" i="28"/>
  <c r="K12" i="27"/>
  <c r="K22" i="27"/>
  <c r="K12" i="26"/>
  <c r="K12" i="25"/>
  <c r="F35" i="17" l="1"/>
  <c r="F29" i="17"/>
  <c r="F29" i="41" s="1"/>
  <c r="E29" i="16"/>
  <c r="E29" i="39" s="1"/>
  <c r="E35" i="16"/>
  <c r="F30" i="16"/>
  <c r="F30" i="39" s="1"/>
  <c r="C35" i="16"/>
  <c r="F32" i="39"/>
  <c r="F20" i="39"/>
  <c r="C19" i="39"/>
  <c r="D29" i="39"/>
  <c r="C29" i="16"/>
  <c r="E19" i="39"/>
  <c r="D35" i="39"/>
  <c r="F39" i="17" l="1"/>
  <c r="F38" i="17"/>
  <c r="F37" i="17"/>
  <c r="F35" i="41"/>
  <c r="F39" i="41" s="1"/>
  <c r="F35" i="16"/>
  <c r="C29" i="39"/>
  <c r="F29" i="16"/>
  <c r="F29" i="39" s="1"/>
  <c r="F19" i="39"/>
  <c r="C35" i="39"/>
  <c r="E35" i="39"/>
  <c r="F38" i="41" l="1"/>
  <c r="F37" i="41"/>
  <c r="F35"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Guido Gonzalez Donoso</author>
    <author>Sebastian Saenz Puentes</author>
  </authors>
  <commentList>
    <comment ref="C3" authorId="0" shapeId="0" xr:uid="{00000000-0006-0000-0200-000001000000}">
      <text>
        <r>
          <rPr>
            <b/>
            <sz val="9"/>
            <color indexed="81"/>
            <rFont val="Tahoma"/>
            <family val="2"/>
          </rPr>
          <t>Ingrese información sólo en las casillas de color verde.</t>
        </r>
      </text>
    </comment>
    <comment ref="C34" authorId="0" shapeId="0" xr:uid="{00000000-0006-0000-0200-000002000000}">
      <text>
        <r>
          <rPr>
            <b/>
            <sz val="9"/>
            <color indexed="81"/>
            <rFont val="Tahoma"/>
            <family val="2"/>
          </rPr>
          <t>Ingrese información sólo en las casillas de color verde.</t>
        </r>
        <r>
          <rPr>
            <sz val="9"/>
            <color indexed="81"/>
            <rFont val="Tahoma"/>
            <family val="2"/>
          </rPr>
          <t xml:space="preserve">
</t>
        </r>
      </text>
    </comment>
    <comment ref="C35" authorId="1" shapeId="0" xr:uid="{00000000-0006-0000-0200-000003000000}">
      <text>
        <r>
          <rPr>
            <b/>
            <sz val="9"/>
            <color indexed="81"/>
            <rFont val="Tahoma"/>
            <family val="2"/>
          </rPr>
          <t>El monto máximo anual con cargo al subsidio ANID, no podrá exceder los $220.000.000 (doscientos veinte millones de pesos).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Sebastian Saenz Puentes</author>
  </authors>
  <commentList>
    <comment ref="C35" authorId="0" shapeId="0" xr:uid="{00000000-0006-0000-0300-000001000000}">
      <text>
        <r>
          <rPr>
            <b/>
            <sz val="9"/>
            <color indexed="81"/>
            <rFont val="Tahoma"/>
            <family val="2"/>
          </rPr>
          <t>EL MONTO MAXIMO ANUAL CON CARGO AL SUBSIDIO ANID NO PODRA EXCEDER M$211.140.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Eugenia Camelio</author>
  </authors>
  <commentList>
    <comment ref="K19" authorId="0" shapeId="0" xr:uid="{00000000-0006-0000-0400-000001000000}">
      <text>
        <r>
          <rPr>
            <b/>
            <sz val="9"/>
            <color indexed="81"/>
            <rFont val="Tahoma"/>
            <family val="2"/>
          </rPr>
          <t xml:space="preserve">Esta planilla se autocompleta con las siguientes hojas de cálculo. Si su proyecto incluye más de 7 instituciones asociadas y/o más de 3 instituciones interesadas, deberá agregar una nueva hoja de cálculo para cada nueva institución y modificar en esta tabla las fórmulas de las celdas en blanco, adicionando la información de la(s) nueva(s) institución(es) asociada(s) y/o interesada(s).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 Eugenia Camelio</author>
  </authors>
  <commentList>
    <comment ref="K19" authorId="0" shapeId="0" xr:uid="{00000000-0006-0000-0500-000001000000}">
      <text>
        <r>
          <rPr>
            <b/>
            <sz val="9"/>
            <color indexed="81"/>
            <rFont val="Tahoma"/>
            <family val="2"/>
          </rPr>
          <t xml:space="preserve">Esta planilla se autocompleta con las siguientes hojas de cálculo. Si su proyecto incluye más de 7 instituciones asociadas deberá agregar una nueva hoja de cálculo para la nueva institución y modificar en esta tabla las fórmulas de las celdas en blanco, adicionando la información de la nueva institución asociada.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Fabian Santibanez Vasquez</author>
  </authors>
  <commentList>
    <comment ref="O14" authorId="0" shapeId="0" xr:uid="{00000000-0006-0000-0600-000002000000}">
      <text>
        <r>
          <rPr>
            <b/>
            <sz val="9"/>
            <color indexed="81"/>
            <rFont val="Tahoma"/>
            <family val="2"/>
          </rPr>
          <t>Si es Investigador Asociado con remuneración única, el monto máximo se reemplaza por 780 UF anual.</t>
        </r>
      </text>
    </comment>
    <comment ref="R30" authorId="0" shapeId="0" xr:uid="{00000000-0006-0000-0600-000004000000}">
      <text>
        <r>
          <rPr>
            <b/>
            <sz val="9"/>
            <color indexed="81"/>
            <rFont val="Tahoma"/>
            <family val="2"/>
          </rPr>
          <t>No se debe modificar el valor de la UF</t>
        </r>
      </text>
    </comment>
  </commentList>
</comments>
</file>

<file path=xl/sharedStrings.xml><?xml version="1.0" encoding="utf-8"?>
<sst xmlns="http://schemas.openxmlformats.org/spreadsheetml/2006/main" count="577" uniqueCount="124">
  <si>
    <t>DIRECTOR</t>
  </si>
  <si>
    <t>Total</t>
  </si>
  <si>
    <t>PROPOSAL TITLE</t>
  </si>
  <si>
    <t>Pecuniary</t>
  </si>
  <si>
    <t>Non-Pecuniary</t>
  </si>
  <si>
    <t>3. TOTAL FINANCIAL CONTRIBUTION BY OTHER PARTIES</t>
  </si>
  <si>
    <t>YEAR 1</t>
  </si>
  <si>
    <t>YEAR 2</t>
  </si>
  <si>
    <t>YEAR 3</t>
  </si>
  <si>
    <t>2. BUDGET REQUESTED TO ANID</t>
  </si>
  <si>
    <t>PROJECT TITLE</t>
  </si>
  <si>
    <t>Personnel</t>
  </si>
  <si>
    <t>Researchers</t>
  </si>
  <si>
    <t xml:space="preserve">Postdocs </t>
  </si>
  <si>
    <t>Director</t>
  </si>
  <si>
    <t>2.1. PERSONNEL</t>
  </si>
  <si>
    <t>Deputy Director</t>
  </si>
  <si>
    <t>Last Name</t>
  </si>
  <si>
    <t>Name</t>
  </si>
  <si>
    <t>Associated Researcher</t>
  </si>
  <si>
    <t>Principal Researcher</t>
  </si>
  <si>
    <t>TOTAL</t>
  </si>
  <si>
    <t>Category</t>
  </si>
  <si>
    <t>Undergraduated Thesis Students</t>
  </si>
  <si>
    <t>Professionals and Technicians</t>
  </si>
  <si>
    <t>Number of People</t>
  </si>
  <si>
    <t>RESEARCHERS</t>
  </si>
  <si>
    <t>Project Title</t>
  </si>
  <si>
    <t>MAIN INSTITUTION</t>
  </si>
  <si>
    <t>OTHER PERSONNEL</t>
  </si>
  <si>
    <t>EXPENSES CATEGORY</t>
  </si>
  <si>
    <t>TICKETS</t>
  </si>
  <si>
    <t>PER DIEMS</t>
  </si>
  <si>
    <t>National Per Diem</t>
  </si>
  <si>
    <t>National Tickets</t>
  </si>
  <si>
    <t>International Tickets</t>
  </si>
  <si>
    <t>International Per Diem</t>
  </si>
  <si>
    <t>Justification of Tickets and Per diems:</t>
  </si>
  <si>
    <t>Tickets and Per Diem</t>
  </si>
  <si>
    <t>Operational Cost</t>
  </si>
  <si>
    <t>Overhead</t>
  </si>
  <si>
    <t xml:space="preserve">Equipment </t>
  </si>
  <si>
    <t>Justification of Equipment: (Use as much space as you require)</t>
  </si>
  <si>
    <t xml:space="preserve">EQUIPMENT </t>
  </si>
  <si>
    <t>2.2. TICKETS AND PER DIEMS</t>
  </si>
  <si>
    <t>All items should be justified according to the project objectives and activities. Please list the specific infrastructure and space adjustments indicating what will be their use and their estimated costs.</t>
  </si>
  <si>
    <t>% Equipment (Máx. 20% of Total Requested Funds)</t>
  </si>
  <si>
    <t>ASSOCIATE INSTITUTION</t>
  </si>
  <si>
    <t>% Infrastructure Adjusment (Máx. 10% of Total Requested Funds)</t>
  </si>
  <si>
    <t>Infrastructure and Furniture</t>
  </si>
  <si>
    <t>Operacional Cost</t>
  </si>
  <si>
    <t>1. TOTAL BUDGET (REQUESTED TO ANID + TOTAL FINANCIAL CONTRIBUTION BY OTHER PARTIES)</t>
  </si>
  <si>
    <t xml:space="preserve">3.1. MAIN INSTITUTION FINANCIAL CONTRIBUTION </t>
  </si>
  <si>
    <t>TOTAL
(M$)</t>
  </si>
  <si>
    <t>TOTAL  CLP (M$)</t>
  </si>
  <si>
    <t>ALERT - MAXIMUM AMMOUNT PERSONNEL</t>
  </si>
  <si>
    <t>MAXIMUM AMMOUNT UF</t>
  </si>
  <si>
    <t>Year 1</t>
  </si>
  <si>
    <t>Year 2</t>
  </si>
  <si>
    <t>Year 3</t>
  </si>
  <si>
    <t>Max possible amount (UF)</t>
  </si>
  <si>
    <t>Ammount requested (UF)</t>
  </si>
  <si>
    <t>CHECK</t>
  </si>
  <si>
    <t>2.4. EQUIPMENT</t>
  </si>
  <si>
    <t>Justification of Operational Cost: (Use as much space as you require)</t>
  </si>
  <si>
    <t>2.3. OPERATIONAL COST</t>
  </si>
  <si>
    <t>All items should be justified according to the project objectives and activities.</t>
  </si>
  <si>
    <t>PhD Thesis Students</t>
  </si>
  <si>
    <t>Master Thesis Students</t>
  </si>
  <si>
    <t>OPERATIONAL COST</t>
  </si>
  <si>
    <t>Ammount requested per person</t>
  </si>
  <si>
    <t>Research Line</t>
  </si>
  <si>
    <t>Rol</t>
  </si>
  <si>
    <t>INTERESTED INSTITUTION</t>
  </si>
  <si>
    <t>3.2. FINANCIAL CONTRIBUTION  OF INTERESTED INSTITUTION 1</t>
  </si>
  <si>
    <t>% Overhead (Máx. 10% of Total Resqueted Funds)</t>
  </si>
  <si>
    <t>3.3. FINANCIAL CONTRIBUTION  OF INTERESTED INSTITUTION 2</t>
  </si>
  <si>
    <t>3.4. FINANCIAL CONTRIBUTION  OF INTERESTED INSTITUTION n</t>
  </si>
  <si>
    <t>3.5. FINANCIAL CONTRIBUTION  OF ASSOCIATE INSTITUTION 1</t>
  </si>
  <si>
    <t>3.6. FINANCIAL CONTRIBUTION  OF ASSOCIATE INSTITUTION 2</t>
  </si>
  <si>
    <t>3.7. FINANCIAL CONTRIBUTION  OF ASSOCIATE INSTITUTION 3</t>
  </si>
  <si>
    <t>3.8. FINANCIAL CONTRIBUTION  OF ASSOCIATE INSTITUTION 4</t>
  </si>
  <si>
    <t>3.9. FINANCIAL CONTRIBUTION  OF ASSOCIATE INSTITUTION 5</t>
  </si>
  <si>
    <t>4.0. FINANCIAL CONTRIBUTION  OF ASSOCIATE INSTITUTION 6</t>
  </si>
  <si>
    <t>4.1. FINANCIAL CONTRIBUTION  OF ASSOCIATE INSTITUTION 7</t>
  </si>
  <si>
    <t>RUN</t>
  </si>
  <si>
    <t>YEAR 1 
(M$)</t>
  </si>
  <si>
    <t>YEAR 2
(M$)</t>
  </si>
  <si>
    <t>YEAR 3
(M$)</t>
  </si>
  <si>
    <t>Valor dólar</t>
  </si>
  <si>
    <t>YEAR 1 
(MUSD)</t>
  </si>
  <si>
    <t>YEAR 2
(MUSD)</t>
  </si>
  <si>
    <t>YEAR 3
(MUSD)</t>
  </si>
  <si>
    <t>TOTAL
(MUSD)</t>
  </si>
  <si>
    <t>TOTAL PERSONNEL BY YEAR</t>
  </si>
  <si>
    <t>All items should be justified according to the project objectives and activities. Please list the equipment, DO NOT INCLUDE QUOTATIONS IN THE APPLICATION. If required these will have to be provided later in case the proposal is granted. Repair and maintenance costs may include currently existing equipment included in the Proposal Form.</t>
  </si>
  <si>
    <t>AMOUNT IN CHILEAN PESOS</t>
  </si>
  <si>
    <t>Year 1
($)</t>
  </si>
  <si>
    <t>Year 2
($)</t>
  </si>
  <si>
    <t>Year 3
($)</t>
  </si>
  <si>
    <t>Valor UF (25 febrero 2025)</t>
  </si>
  <si>
    <t>MAXIMUM AMMOUNT CLP ($)</t>
  </si>
  <si>
    <t>Max possible amount CLP ($)</t>
  </si>
  <si>
    <t>Technology manager</t>
  </si>
  <si>
    <t>Amount
($)</t>
  </si>
  <si>
    <t>TOTAL
($)</t>
  </si>
  <si>
    <t>Administrative Staff</t>
  </si>
  <si>
    <t>Communications Staff</t>
  </si>
  <si>
    <t>YEAR 1 
($)</t>
  </si>
  <si>
    <t>YEAR 2
($)</t>
  </si>
  <si>
    <t>YEAR 3
($)</t>
  </si>
  <si>
    <t>Adequacy of infrastructure and furniture</t>
  </si>
  <si>
    <t>HOST INSTITUTION</t>
  </si>
  <si>
    <t>2.5. ADEQUACY OF INFRASTRUCTURE &amp; FURNITURE</t>
  </si>
  <si>
    <t>ADEQUACY OF INFRASTRUCTURE AND FURNITURE</t>
  </si>
  <si>
    <t>Justification of Adequacy of Infrastructure &amp; Furniture: (Use as much space as you require)</t>
  </si>
  <si>
    <t>In Cash</t>
  </si>
  <si>
    <t>In Kind</t>
  </si>
  <si>
    <t>Adequacy of Infrastructure and Furniture</t>
  </si>
  <si>
    <t>LOS MONTOS INGRESADOS DEBEN SER IDÉNTICOS A LOS DECLARADOS EN LA CARTA DE COMPROMISO</t>
  </si>
  <si>
    <t>TOTAL  CLP ($)</t>
  </si>
  <si>
    <t>LOS MONTOS INGRESADOS DEBEN SER IDENTICOS A LOS DECLARADOS EN LA CARTA DE COMPROMISO</t>
  </si>
  <si>
    <t>TICKETS AND PER DIEM</t>
  </si>
  <si>
    <t>% Adequacy of infrastructure and furniture (Máx. 10% of Total Requested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</si>
</sst>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164" formatCode="#,##0_ ;[Red]\-#,##0\ "/>
    <numFmt numFmtId="165" formatCode="#,##0.0"/>
  </numFmts>
  <fonts count="30" x14ac:knownFonts="1">
    <font>
      <sz val="11"/>
      <color theme="1"/>
      <name val="Calibri"/>
      <family val="2"/>
      <scheme val="minor"/>
    </font>
    <font>
      <sz val="11"/>
      <color theme="1"/>
      <name val="Calibri"/>
      <family val="2"/>
      <scheme val="minor"/>
    </font>
    <font>
      <b/>
      <sz val="9"/>
      <name val="Verdana"/>
      <family val="2"/>
    </font>
    <font>
      <b/>
      <sz val="9"/>
      <color indexed="18"/>
      <name val="Verdana"/>
      <family val="2"/>
    </font>
    <font>
      <sz val="9"/>
      <name val="Verdana"/>
      <family val="2"/>
    </font>
    <font>
      <b/>
      <u/>
      <sz val="9"/>
      <name val="Verdana"/>
      <family val="2"/>
    </font>
    <font>
      <sz val="9"/>
      <color indexed="18"/>
      <name val="Verdana"/>
      <family val="2"/>
    </font>
    <font>
      <b/>
      <i/>
      <sz val="9"/>
      <name val="Verdana"/>
      <family val="2"/>
    </font>
    <font>
      <b/>
      <sz val="8"/>
      <name val="Verdana"/>
      <family val="2"/>
    </font>
    <font>
      <b/>
      <sz val="9"/>
      <color indexed="9"/>
      <name val="Verdana"/>
      <family val="2"/>
    </font>
    <font>
      <b/>
      <sz val="9"/>
      <color indexed="12"/>
      <name val="Verdana"/>
      <family val="2"/>
    </font>
    <font>
      <sz val="8"/>
      <name val="Calibri"/>
      <family val="2"/>
      <scheme val="minor"/>
    </font>
    <font>
      <sz val="9"/>
      <color theme="0"/>
      <name val="Verdana"/>
      <family val="2"/>
    </font>
    <font>
      <sz val="9"/>
      <color indexed="9"/>
      <name val="Verdana"/>
      <family val="2"/>
    </font>
    <font>
      <sz val="8"/>
      <name val="Verdana"/>
      <family val="2"/>
    </font>
    <font>
      <b/>
      <sz val="8"/>
      <color indexed="9"/>
      <name val="Verdana"/>
      <family val="2"/>
    </font>
    <font>
      <i/>
      <sz val="9"/>
      <name val="Verdana"/>
      <family val="2"/>
    </font>
    <font>
      <i/>
      <sz val="9"/>
      <color indexed="9"/>
      <name val="Verdana"/>
      <family val="2"/>
    </font>
    <font>
      <sz val="10"/>
      <name val="Arial Narrow"/>
      <family val="2"/>
    </font>
    <font>
      <sz val="9"/>
      <color theme="1"/>
      <name val="Verdana"/>
      <family val="2"/>
    </font>
    <font>
      <sz val="9"/>
      <color rgb="FF000000"/>
      <name val="Verdana"/>
      <family val="2"/>
    </font>
    <font>
      <b/>
      <sz val="9"/>
      <color theme="0"/>
      <name val="Verdana"/>
      <family val="2"/>
    </font>
    <font>
      <b/>
      <sz val="9"/>
      <color indexed="81"/>
      <name val="Tahoma"/>
      <family val="2"/>
    </font>
    <font>
      <b/>
      <sz val="8"/>
      <color indexed="18"/>
      <name val="Verdana"/>
      <family val="2"/>
    </font>
    <font>
      <b/>
      <sz val="11"/>
      <color rgb="FFC00000"/>
      <name val="Verdana"/>
      <family val="2"/>
    </font>
    <font>
      <sz val="9"/>
      <color theme="0" tint="-0.34998626667073579"/>
      <name val="Verdana"/>
      <family val="2"/>
    </font>
    <font>
      <b/>
      <sz val="9"/>
      <name val="Verdana"/>
      <family val="2"/>
    </font>
    <font>
      <sz val="9"/>
      <name val="Verdana"/>
      <family val="2"/>
    </font>
    <font>
      <sz val="11"/>
      <name val="Calibri"/>
      <family val="2"/>
      <scheme val="minor"/>
    </font>
    <font>
      <sz val="9"/>
      <color indexed="81"/>
      <name val="Tahoma"/>
      <family val="2"/>
    </font>
  </fonts>
  <fills count="13">
    <fill>
      <patternFill patternType="none"/>
    </fill>
    <fill>
      <patternFill patternType="gray125"/>
    </fill>
    <fill>
      <patternFill patternType="solid">
        <fgColor indexed="9"/>
        <bgColor indexed="64"/>
      </patternFill>
    </fill>
    <fill>
      <patternFill patternType="solid">
        <fgColor indexed="54"/>
        <bgColor indexed="64"/>
      </patternFill>
    </fill>
    <fill>
      <patternFill patternType="solid">
        <fgColor theme="0" tint="-0.14999847407452621"/>
        <bgColor indexed="64"/>
      </patternFill>
    </fill>
    <fill>
      <patternFill patternType="solid">
        <fgColor rgb="FF666699"/>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249977111117893"/>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mediumDashed">
        <color indexed="64"/>
      </left>
      <right style="thin">
        <color indexed="64"/>
      </right>
      <top style="thin">
        <color indexed="64"/>
      </top>
      <bottom/>
      <diagonal/>
    </border>
    <border>
      <left/>
      <right style="mediumDashed">
        <color indexed="64"/>
      </right>
      <top style="thin">
        <color indexed="64"/>
      </top>
      <bottom style="thin">
        <color indexed="64"/>
      </bottom>
      <diagonal/>
    </border>
    <border>
      <left/>
      <right style="mediumDashed">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Dashed">
        <color indexed="64"/>
      </right>
      <top style="medium">
        <color indexed="64"/>
      </top>
      <bottom/>
      <diagonal/>
    </border>
    <border>
      <left style="mediumDashed">
        <color indexed="64"/>
      </left>
      <right/>
      <top style="medium">
        <color indexed="64"/>
      </top>
      <bottom style="thin">
        <color indexed="64"/>
      </bottom>
      <diagonal/>
    </border>
    <border>
      <left/>
      <right style="mediumDashed">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Dashed">
        <color indexed="64"/>
      </left>
      <right style="medium">
        <color indexed="64"/>
      </right>
      <top style="medium">
        <color indexed="64"/>
      </top>
      <bottom/>
      <diagonal/>
    </border>
    <border>
      <left style="mediumDashed">
        <color indexed="64"/>
      </left>
      <right style="medium">
        <color indexed="64"/>
      </right>
      <top/>
      <bottom style="thin">
        <color indexed="64"/>
      </bottom>
      <diagonal/>
    </border>
  </borders>
  <cellStyleXfs count="5">
    <xf numFmtId="0" fontId="0" fillId="0" borderId="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434">
    <xf numFmtId="0" fontId="0" fillId="0" borderId="0" xfId="0"/>
    <xf numFmtId="0" fontId="2" fillId="2" borderId="0" xfId="0" applyFont="1" applyFill="1"/>
    <xf numFmtId="0" fontId="3" fillId="2" borderId="0" xfId="0" applyFont="1" applyFill="1"/>
    <xf numFmtId="0" fontId="4" fillId="2" borderId="0" xfId="0" applyFont="1" applyFill="1"/>
    <xf numFmtId="0" fontId="5" fillId="2" borderId="0" xfId="0" quotePrefix="1" applyFont="1" applyFill="1" applyAlignment="1">
      <alignment horizontal="centerContinuous" vertical="center"/>
    </xf>
    <xf numFmtId="0" fontId="2" fillId="2" borderId="0" xfId="0" quotePrefix="1" applyFont="1" applyFill="1" applyAlignment="1">
      <alignment horizontal="centerContinuous" vertical="center"/>
    </xf>
    <xf numFmtId="3" fontId="4" fillId="2" borderId="0" xfId="0" applyNumberFormat="1" applyFont="1" applyFill="1" applyAlignment="1">
      <alignment horizontal="centerContinuous" vertical="center"/>
    </xf>
    <xf numFmtId="0" fontId="2" fillId="2" borderId="0" xfId="0" applyFont="1" applyFill="1" applyAlignment="1">
      <alignment horizontal="centerContinuous" vertical="center"/>
    </xf>
    <xf numFmtId="0" fontId="6" fillId="2" borderId="0" xfId="0" applyFont="1" applyFill="1"/>
    <xf numFmtId="0" fontId="4" fillId="2" borderId="0" xfId="0" applyFont="1" applyFill="1" applyAlignment="1">
      <alignment vertical="center"/>
    </xf>
    <xf numFmtId="0" fontId="2" fillId="2" borderId="1" xfId="0" quotePrefix="1" applyFont="1" applyFill="1" applyBorder="1" applyAlignment="1">
      <alignment horizontal="left" vertical="center" indent="2"/>
    </xf>
    <xf numFmtId="0" fontId="4" fillId="2" borderId="2" xfId="0" quotePrefix="1" applyFont="1" applyFill="1" applyBorder="1" applyAlignment="1">
      <alignment horizontal="left" vertical="center"/>
    </xf>
    <xf numFmtId="0" fontId="4" fillId="2" borderId="3" xfId="0" quotePrefix="1" applyFont="1" applyFill="1" applyBorder="1" applyAlignment="1">
      <alignment horizontal="left" vertical="center"/>
    </xf>
    <xf numFmtId="0" fontId="6" fillId="2" borderId="0" xfId="0" applyFont="1" applyFill="1" applyAlignment="1">
      <alignment vertical="center"/>
    </xf>
    <xf numFmtId="0" fontId="6" fillId="0" borderId="0" xfId="0" applyFont="1" applyAlignment="1">
      <alignment vertical="center"/>
    </xf>
    <xf numFmtId="0" fontId="7" fillId="2" borderId="0" xfId="0" quotePrefix="1" applyFont="1" applyFill="1" applyAlignment="1">
      <alignment horizontal="left"/>
    </xf>
    <xf numFmtId="3" fontId="4" fillId="2" borderId="0" xfId="0" applyNumberFormat="1" applyFont="1" applyFill="1"/>
    <xf numFmtId="0" fontId="4" fillId="0" borderId="0" xfId="0" applyFont="1"/>
    <xf numFmtId="0" fontId="4" fillId="0" borderId="0" xfId="0" applyFont="1" applyAlignment="1">
      <alignment vertical="center"/>
    </xf>
    <xf numFmtId="0" fontId="9" fillId="3" borderId="9" xfId="0" applyFont="1" applyFill="1" applyBorder="1" applyAlignment="1">
      <alignment horizontal="center" vertical="center"/>
    </xf>
    <xf numFmtId="3" fontId="9" fillId="3" borderId="7" xfId="0" applyNumberFormat="1" applyFont="1" applyFill="1" applyBorder="1" applyAlignment="1">
      <alignment horizontal="center" vertical="center" wrapText="1"/>
    </xf>
    <xf numFmtId="0" fontId="2" fillId="0" borderId="1" xfId="0" applyFont="1" applyBorder="1" applyAlignment="1">
      <alignment vertical="center" wrapText="1"/>
    </xf>
    <xf numFmtId="0" fontId="4" fillId="2" borderId="0" xfId="0" applyFont="1" applyFill="1" applyAlignment="1">
      <alignment vertical="center" wrapText="1"/>
    </xf>
    <xf numFmtId="0" fontId="4" fillId="0" borderId="0" xfId="0" applyFont="1" applyAlignment="1">
      <alignment vertical="center" wrapText="1"/>
    </xf>
    <xf numFmtId="0" fontId="2" fillId="2" borderId="0" xfId="0" applyFont="1" applyFill="1" applyAlignment="1">
      <alignment vertical="center" wrapText="1"/>
    </xf>
    <xf numFmtId="0" fontId="2" fillId="0" borderId="0" xfId="0" applyFont="1" applyAlignment="1">
      <alignment vertical="center" wrapText="1"/>
    </xf>
    <xf numFmtId="0" fontId="4" fillId="0" borderId="12" xfId="0" quotePrefix="1" applyFont="1" applyBorder="1" applyAlignment="1">
      <alignment horizontal="left" vertical="center" wrapText="1" indent="3"/>
    </xf>
    <xf numFmtId="0" fontId="9" fillId="3" borderId="1" xfId="0" applyFont="1" applyFill="1" applyBorder="1" applyAlignment="1">
      <alignment horizontal="center" vertical="center" wrapText="1"/>
    </xf>
    <xf numFmtId="3" fontId="4" fillId="0" borderId="0" xfId="0" applyNumberFormat="1" applyFont="1"/>
    <xf numFmtId="0" fontId="2" fillId="0" borderId="0" xfId="0" applyFont="1"/>
    <xf numFmtId="0" fontId="2" fillId="2" borderId="0" xfId="0" quotePrefix="1" applyFont="1" applyFill="1" applyAlignment="1">
      <alignment horizontal="left" vertical="center" indent="2"/>
    </xf>
    <xf numFmtId="0" fontId="4" fillId="2" borderId="0" xfId="0" quotePrefix="1" applyFont="1" applyFill="1" applyAlignment="1">
      <alignment horizontal="left" vertical="center"/>
    </xf>
    <xf numFmtId="0" fontId="8" fillId="2" borderId="0" xfId="0" applyFont="1" applyFill="1"/>
    <xf numFmtId="0" fontId="2" fillId="2" borderId="0" xfId="0" applyFont="1" applyFill="1" applyAlignment="1">
      <alignment vertical="center"/>
    </xf>
    <xf numFmtId="0" fontId="4" fillId="2" borderId="2" xfId="0" quotePrefix="1" applyFont="1" applyFill="1" applyBorder="1" applyAlignment="1">
      <alignment vertical="center"/>
    </xf>
    <xf numFmtId="0" fontId="4" fillId="2" borderId="3" xfId="0" quotePrefix="1" applyFont="1" applyFill="1" applyBorder="1" applyAlignment="1">
      <alignment vertical="center"/>
    </xf>
    <xf numFmtId="0" fontId="4" fillId="2" borderId="1" xfId="0" quotePrefix="1" applyFont="1" applyFill="1" applyBorder="1" applyAlignment="1">
      <alignment horizontal="left" vertical="center"/>
    </xf>
    <xf numFmtId="0" fontId="4" fillId="0" borderId="9" xfId="0" quotePrefix="1" applyFont="1" applyBorder="1" applyAlignment="1">
      <alignment horizontal="left" vertical="center" wrapText="1" indent="3"/>
    </xf>
    <xf numFmtId="0" fontId="4" fillId="0" borderId="9" xfId="0" applyFont="1" applyBorder="1" applyAlignment="1">
      <alignment horizontal="left" vertical="center" wrapText="1" indent="3"/>
    </xf>
    <xf numFmtId="0" fontId="2" fillId="2" borderId="9" xfId="0" quotePrefix="1" applyFont="1" applyFill="1" applyBorder="1" applyAlignment="1">
      <alignment horizontal="left" vertical="center" indent="2"/>
    </xf>
    <xf numFmtId="164" fontId="9" fillId="3" borderId="6" xfId="0" applyNumberFormat="1" applyFont="1" applyFill="1" applyBorder="1" applyAlignment="1">
      <alignment vertical="center"/>
    </xf>
    <xf numFmtId="0" fontId="4" fillId="2" borderId="0" xfId="0" quotePrefix="1" applyFont="1" applyFill="1" applyAlignment="1">
      <alignment vertical="center"/>
    </xf>
    <xf numFmtId="0" fontId="2" fillId="0" borderId="9" xfId="0" applyFont="1" applyBorder="1" applyAlignment="1">
      <alignment vertical="center" wrapText="1"/>
    </xf>
    <xf numFmtId="164" fontId="4" fillId="9" borderId="10" xfId="0" applyNumberFormat="1" applyFont="1" applyFill="1" applyBorder="1" applyAlignment="1">
      <alignment vertical="center" wrapText="1"/>
    </xf>
    <xf numFmtId="164" fontId="2" fillId="9" borderId="9" xfId="0" applyNumberFormat="1" applyFont="1" applyFill="1" applyBorder="1" applyAlignment="1">
      <alignment vertical="center" wrapText="1"/>
    </xf>
    <xf numFmtId="0" fontId="3" fillId="2" borderId="0" xfId="0" applyFont="1" applyFill="1" applyProtection="1">
      <protection locked="0"/>
    </xf>
    <xf numFmtId="0" fontId="4" fillId="2" borderId="0" xfId="0" applyFont="1" applyFill="1" applyProtection="1">
      <protection locked="0"/>
    </xf>
    <xf numFmtId="0" fontId="6" fillId="2" borderId="0" xfId="0" applyFont="1" applyFill="1" applyProtection="1">
      <protection locked="0"/>
    </xf>
    <xf numFmtId="0" fontId="4" fillId="2" borderId="0" xfId="0" applyFont="1" applyFill="1" applyAlignment="1" applyProtection="1">
      <alignment vertical="center"/>
      <protection locked="0"/>
    </xf>
    <xf numFmtId="0" fontId="6" fillId="2" borderId="0" xfId="0" applyFont="1" applyFill="1" applyAlignment="1" applyProtection="1">
      <alignment vertical="center"/>
      <protection locked="0"/>
    </xf>
    <xf numFmtId="0" fontId="6" fillId="0" borderId="0" xfId="0" applyFont="1" applyAlignment="1" applyProtection="1">
      <alignment vertical="center"/>
      <protection locked="0"/>
    </xf>
    <xf numFmtId="0" fontId="12" fillId="0" borderId="0" xfId="0" applyFont="1" applyAlignment="1" applyProtection="1">
      <alignment vertical="center"/>
      <protection locked="0"/>
    </xf>
    <xf numFmtId="0" fontId="4" fillId="0" borderId="0" xfId="0" applyFont="1" applyProtection="1">
      <protection locked="0"/>
    </xf>
    <xf numFmtId="0" fontId="4" fillId="0" borderId="0" xfId="0" applyFont="1" applyAlignment="1" applyProtection="1">
      <alignment vertical="center"/>
      <protection locked="0"/>
    </xf>
    <xf numFmtId="0" fontId="4" fillId="0" borderId="0" xfId="0" applyFont="1" applyAlignment="1" applyProtection="1">
      <alignment vertical="center" wrapText="1"/>
      <protection locked="0"/>
    </xf>
    <xf numFmtId="0" fontId="4" fillId="2" borderId="0" xfId="0" applyFont="1" applyFill="1" applyAlignment="1" applyProtection="1">
      <alignment vertical="center" wrapText="1"/>
      <protection locked="0"/>
    </xf>
    <xf numFmtId="0" fontId="2" fillId="0" borderId="0" xfId="0" applyFont="1" applyAlignment="1" applyProtection="1">
      <alignment vertical="center" wrapText="1"/>
      <protection locked="0"/>
    </xf>
    <xf numFmtId="3" fontId="4" fillId="0" borderId="0" xfId="0" applyNumberFormat="1" applyFont="1" applyProtection="1">
      <protection locked="0"/>
    </xf>
    <xf numFmtId="9" fontId="4" fillId="0" borderId="0" xfId="1" applyFont="1" applyFill="1" applyProtection="1">
      <protection locked="0"/>
    </xf>
    <xf numFmtId="9" fontId="4" fillId="0" borderId="0" xfId="1" applyFont="1" applyProtection="1">
      <protection locked="0"/>
    </xf>
    <xf numFmtId="0" fontId="2" fillId="2" borderId="0" xfId="0" applyFont="1" applyFill="1" applyAlignment="1" applyProtection="1">
      <alignment vertical="center"/>
      <protection locked="0"/>
    </xf>
    <xf numFmtId="0" fontId="2" fillId="2" borderId="0" xfId="0" applyFont="1" applyFill="1" applyAlignment="1" applyProtection="1">
      <alignment horizontal="left" vertical="center" indent="3"/>
      <protection locked="0"/>
    </xf>
    <xf numFmtId="0" fontId="4" fillId="2" borderId="0" xfId="0" applyFont="1" applyFill="1" applyAlignment="1" applyProtection="1">
      <alignment horizontal="right"/>
      <protection locked="0"/>
    </xf>
    <xf numFmtId="3" fontId="4" fillId="2" borderId="0" xfId="0" applyNumberFormat="1" applyFont="1" applyFill="1" applyProtection="1">
      <protection locked="0"/>
    </xf>
    <xf numFmtId="0" fontId="2" fillId="2" borderId="0" xfId="0" applyFont="1" applyFill="1" applyAlignment="1" applyProtection="1">
      <alignment horizontal="left" vertical="center"/>
      <protection locked="0"/>
    </xf>
    <xf numFmtId="0" fontId="2" fillId="2" borderId="0" xfId="0" applyFont="1" applyFill="1" applyAlignment="1" applyProtection="1">
      <alignment horizontal="right" vertical="center"/>
      <protection locked="0"/>
    </xf>
    <xf numFmtId="3" fontId="2" fillId="2" borderId="0" xfId="0" applyNumberFormat="1" applyFont="1" applyFill="1" applyAlignment="1" applyProtection="1">
      <alignment vertical="center"/>
      <protection locked="0"/>
    </xf>
    <xf numFmtId="3" fontId="4" fillId="2" borderId="0" xfId="0" applyNumberFormat="1" applyFont="1" applyFill="1" applyAlignment="1" applyProtection="1">
      <alignment vertical="center"/>
      <protection locked="0"/>
    </xf>
    <xf numFmtId="0" fontId="8" fillId="2" borderId="0" xfId="0" applyFont="1" applyFill="1" applyProtection="1">
      <protection locked="0"/>
    </xf>
    <xf numFmtId="0" fontId="2" fillId="2" borderId="0" xfId="0" applyFont="1" applyFill="1" applyAlignment="1" applyProtection="1">
      <alignment horizontal="center" vertical="center"/>
      <protection locked="0"/>
    </xf>
    <xf numFmtId="3" fontId="2" fillId="2" borderId="0" xfId="0" applyNumberFormat="1" applyFont="1" applyFill="1" applyAlignment="1" applyProtection="1">
      <alignment horizontal="center" vertical="center"/>
      <protection locked="0"/>
    </xf>
    <xf numFmtId="0" fontId="14" fillId="2" borderId="0" xfId="0" applyFont="1" applyFill="1" applyAlignment="1" applyProtection="1">
      <alignment vertical="center"/>
      <protection locked="0"/>
    </xf>
    <xf numFmtId="0" fontId="14" fillId="2" borderId="0" xfId="0" applyFont="1" applyFill="1" applyAlignment="1" applyProtection="1">
      <alignment horizontal="center" vertical="center"/>
      <protection locked="0"/>
    </xf>
    <xf numFmtId="3" fontId="15" fillId="3" borderId="19" xfId="0" applyNumberFormat="1" applyFont="1" applyFill="1" applyBorder="1" applyAlignment="1" applyProtection="1">
      <alignment horizontal="center" vertical="center" wrapText="1"/>
      <protection locked="0"/>
    </xf>
    <xf numFmtId="0" fontId="16" fillId="2" borderId="0" xfId="0" applyFont="1" applyFill="1" applyAlignment="1" applyProtection="1">
      <alignment vertical="center"/>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right" vertical="center"/>
      <protection locked="0"/>
    </xf>
    <xf numFmtId="3" fontId="9" fillId="3" borderId="6" xfId="0" applyNumberFormat="1" applyFont="1" applyFill="1" applyBorder="1" applyAlignment="1" applyProtection="1">
      <alignment vertical="center"/>
      <protection locked="0"/>
    </xf>
    <xf numFmtId="0" fontId="13" fillId="2" borderId="0" xfId="0" applyFont="1" applyFill="1" applyAlignment="1" applyProtection="1">
      <alignment vertical="center"/>
      <protection locked="0"/>
    </xf>
    <xf numFmtId="0" fontId="9" fillId="2" borderId="0" xfId="0" quotePrefix="1" applyFont="1" applyFill="1" applyAlignment="1" applyProtection="1">
      <alignment horizontal="left" vertical="center"/>
      <protection locked="0"/>
    </xf>
    <xf numFmtId="0" fontId="9" fillId="2" borderId="0" xfId="0" quotePrefix="1" applyFont="1" applyFill="1" applyAlignment="1" applyProtection="1">
      <alignment horizontal="right" vertical="center"/>
      <protection locked="0"/>
    </xf>
    <xf numFmtId="3" fontId="13" fillId="2" borderId="0" xfId="0" applyNumberFormat="1" applyFont="1" applyFill="1" applyAlignment="1" applyProtection="1">
      <alignment vertical="center"/>
      <protection locked="0"/>
    </xf>
    <xf numFmtId="0" fontId="17" fillId="2" borderId="0" xfId="0" applyFont="1" applyFill="1" applyAlignment="1" applyProtection="1">
      <alignment vertical="center"/>
      <protection locked="0"/>
    </xf>
    <xf numFmtId="3" fontId="15" fillId="3" borderId="18" xfId="0" applyNumberFormat="1" applyFont="1" applyFill="1" applyBorder="1" applyAlignment="1" applyProtection="1">
      <alignment horizontal="center" vertical="center" wrapText="1"/>
      <protection locked="0"/>
    </xf>
    <xf numFmtId="0" fontId="4" fillId="2" borderId="2" xfId="0" applyFont="1" applyFill="1" applyBorder="1" applyAlignment="1" applyProtection="1">
      <alignment vertical="center"/>
      <protection locked="0"/>
    </xf>
    <xf numFmtId="0" fontId="4" fillId="2" borderId="2" xfId="0" applyFont="1" applyFill="1" applyBorder="1" applyAlignment="1" applyProtection="1">
      <alignment horizontal="right" vertical="center"/>
      <protection locked="0"/>
    </xf>
    <xf numFmtId="3" fontId="4" fillId="2" borderId="16" xfId="0" applyNumberFormat="1" applyFont="1" applyFill="1" applyBorder="1" applyAlignment="1" applyProtection="1">
      <alignment vertical="center"/>
      <protection locked="0"/>
    </xf>
    <xf numFmtId="3" fontId="9" fillId="3" borderId="0" xfId="0" applyNumberFormat="1" applyFont="1" applyFill="1" applyAlignment="1" applyProtection="1">
      <alignment vertical="center"/>
      <protection locked="0"/>
    </xf>
    <xf numFmtId="165" fontId="4" fillId="2" borderId="0" xfId="0" applyNumberFormat="1" applyFont="1" applyFill="1" applyAlignment="1" applyProtection="1">
      <alignment vertical="center"/>
      <protection locked="0"/>
    </xf>
    <xf numFmtId="165" fontId="4" fillId="2" borderId="0" xfId="0" applyNumberFormat="1" applyFont="1" applyFill="1" applyProtection="1">
      <protection locked="0"/>
    </xf>
    <xf numFmtId="0" fontId="2" fillId="0" borderId="0" xfId="0" applyFont="1" applyAlignment="1" applyProtection="1">
      <alignment horizontal="left" vertical="center"/>
      <protection locked="0"/>
    </xf>
    <xf numFmtId="3" fontId="15" fillId="3" borderId="4" xfId="0" applyNumberFormat="1" applyFont="1" applyFill="1" applyBorder="1" applyAlignment="1" applyProtection="1">
      <alignment horizontal="center" vertical="center"/>
      <protection locked="0"/>
    </xf>
    <xf numFmtId="3" fontId="4" fillId="2" borderId="1" xfId="0" applyNumberFormat="1" applyFont="1" applyFill="1" applyBorder="1" applyAlignment="1" applyProtection="1">
      <alignment vertical="center"/>
      <protection locked="0"/>
    </xf>
    <xf numFmtId="0" fontId="2" fillId="2" borderId="6" xfId="0" quotePrefix="1" applyFont="1" applyFill="1" applyBorder="1" applyAlignment="1">
      <alignment horizontal="left" vertical="center" indent="2"/>
    </xf>
    <xf numFmtId="0" fontId="2" fillId="2" borderId="7" xfId="0" quotePrefix="1" applyFont="1" applyFill="1" applyBorder="1" applyAlignment="1">
      <alignment horizontal="left" vertical="center" indent="2"/>
    </xf>
    <xf numFmtId="0" fontId="2" fillId="2" borderId="8" xfId="0" quotePrefix="1" applyFont="1" applyFill="1" applyBorder="1" applyAlignment="1">
      <alignment horizontal="left" vertical="center" indent="2"/>
    </xf>
    <xf numFmtId="3" fontId="6" fillId="0" borderId="0" xfId="0" applyNumberFormat="1" applyFont="1" applyAlignment="1" applyProtection="1">
      <alignment vertical="center"/>
      <protection locked="0"/>
    </xf>
    <xf numFmtId="164" fontId="4" fillId="9" borderId="9" xfId="0" applyNumberFormat="1" applyFont="1" applyFill="1" applyBorder="1" applyAlignment="1">
      <alignment vertical="center" wrapText="1"/>
    </xf>
    <xf numFmtId="0" fontId="15" fillId="3" borderId="9" xfId="0" applyFont="1" applyFill="1" applyBorder="1" applyAlignment="1">
      <alignment horizontal="center" vertical="center"/>
    </xf>
    <xf numFmtId="3" fontId="15" fillId="3" borderId="7" xfId="0" applyNumberFormat="1" applyFont="1" applyFill="1" applyBorder="1" applyAlignment="1">
      <alignment horizontal="center" vertical="center" wrapText="1"/>
    </xf>
    <xf numFmtId="0" fontId="9" fillId="3" borderId="9" xfId="0" applyFont="1" applyFill="1" applyBorder="1" applyAlignment="1">
      <alignment horizontal="center" vertical="center" wrapText="1"/>
    </xf>
    <xf numFmtId="3" fontId="9" fillId="3" borderId="9" xfId="0" applyNumberFormat="1" applyFont="1" applyFill="1" applyBorder="1" applyAlignment="1">
      <alignment vertical="center"/>
    </xf>
    <xf numFmtId="164" fontId="9" fillId="3" borderId="9" xfId="0" applyNumberFormat="1" applyFont="1" applyFill="1" applyBorder="1" applyAlignment="1">
      <alignment vertical="center"/>
    </xf>
    <xf numFmtId="0" fontId="2" fillId="2" borderId="0" xfId="0" applyFont="1" applyFill="1" applyProtection="1">
      <protection locked="0"/>
    </xf>
    <xf numFmtId="0" fontId="5" fillId="2" borderId="0" xfId="0" quotePrefix="1" applyFont="1" applyFill="1" applyAlignment="1" applyProtection="1">
      <alignment horizontal="centerContinuous" vertical="center"/>
      <protection locked="0"/>
    </xf>
    <xf numFmtId="0" fontId="2" fillId="2" borderId="0" xfId="0" quotePrefix="1" applyFont="1" applyFill="1" applyAlignment="1" applyProtection="1">
      <alignment horizontal="centerContinuous" vertical="center"/>
      <protection locked="0"/>
    </xf>
    <xf numFmtId="3" fontId="4" fillId="2" borderId="0" xfId="0" applyNumberFormat="1" applyFont="1" applyFill="1" applyAlignment="1" applyProtection="1">
      <alignment horizontal="centerContinuous" vertical="center"/>
      <protection locked="0"/>
    </xf>
    <xf numFmtId="0" fontId="4" fillId="2" borderId="0" xfId="0" applyFont="1" applyFill="1" applyAlignment="1" applyProtection="1">
      <alignment horizontal="centerContinuous" vertical="center"/>
      <protection locked="0"/>
    </xf>
    <xf numFmtId="0" fontId="2" fillId="2" borderId="1" xfId="0" quotePrefix="1" applyFont="1" applyFill="1" applyBorder="1" applyAlignment="1" applyProtection="1">
      <alignment horizontal="left" vertical="center" indent="1"/>
      <protection locked="0"/>
    </xf>
    <xf numFmtId="0" fontId="2" fillId="2" borderId="6" xfId="0" quotePrefix="1" applyFont="1" applyFill="1" applyBorder="1" applyAlignment="1" applyProtection="1">
      <alignment horizontal="left" vertical="center" indent="1"/>
      <protection locked="0"/>
    </xf>
    <xf numFmtId="0" fontId="2" fillId="2" borderId="7" xfId="0" quotePrefix="1" applyFont="1" applyFill="1" applyBorder="1" applyAlignment="1" applyProtection="1">
      <alignment horizontal="left" vertical="center" indent="1"/>
      <protection locked="0"/>
    </xf>
    <xf numFmtId="0" fontId="2" fillId="2" borderId="8" xfId="0" quotePrefix="1" applyFont="1" applyFill="1" applyBorder="1" applyAlignment="1" applyProtection="1">
      <alignment horizontal="left" vertical="center" indent="1"/>
      <protection locked="0"/>
    </xf>
    <xf numFmtId="0" fontId="2" fillId="2" borderId="7" xfId="0" quotePrefix="1" applyFont="1" applyFill="1" applyBorder="1" applyAlignment="1" applyProtection="1">
      <alignment vertical="center"/>
      <protection locked="0"/>
    </xf>
    <xf numFmtId="0" fontId="2" fillId="2" borderId="8" xfId="0" quotePrefix="1" applyFont="1" applyFill="1" applyBorder="1" applyAlignment="1" applyProtection="1">
      <alignment vertical="center"/>
      <protection locked="0"/>
    </xf>
    <xf numFmtId="0" fontId="2" fillId="2" borderId="0" xfId="0" quotePrefix="1" applyFont="1" applyFill="1" applyAlignment="1" applyProtection="1">
      <alignment vertical="center"/>
      <protection locked="0"/>
    </xf>
    <xf numFmtId="0" fontId="4" fillId="2" borderId="0" xfId="0" quotePrefix="1" applyFont="1" applyFill="1" applyAlignment="1" applyProtection="1">
      <alignment vertical="center"/>
      <protection locked="0"/>
    </xf>
    <xf numFmtId="0" fontId="9" fillId="3" borderId="14" xfId="0" quotePrefix="1" applyFont="1" applyFill="1" applyBorder="1" applyAlignment="1" applyProtection="1">
      <alignment vertical="center"/>
      <protection locked="0"/>
    </xf>
    <xf numFmtId="0" fontId="2" fillId="0" borderId="9" xfId="0" applyFont="1" applyBorder="1" applyAlignment="1" applyProtection="1">
      <alignment vertical="center" wrapText="1"/>
      <protection locked="0"/>
    </xf>
    <xf numFmtId="164" fontId="2" fillId="4" borderId="9" xfId="0" quotePrefix="1" applyNumberFormat="1" applyFont="1" applyFill="1" applyBorder="1" applyAlignment="1" applyProtection="1">
      <alignment horizontal="right" vertical="center" wrapText="1"/>
      <protection locked="0"/>
    </xf>
    <xf numFmtId="0" fontId="4" fillId="0" borderId="9" xfId="0" applyFont="1" applyBorder="1" applyAlignment="1" applyProtection="1">
      <alignment horizontal="left" vertical="center" wrapText="1" indent="3"/>
      <protection locked="0"/>
    </xf>
    <xf numFmtId="0" fontId="2" fillId="2" borderId="0" xfId="0" applyFont="1" applyFill="1" applyAlignment="1" applyProtection="1">
      <alignment horizontal="left" vertical="center"/>
      <protection hidden="1"/>
    </xf>
    <xf numFmtId="0" fontId="2" fillId="2" borderId="0" xfId="0" quotePrefix="1" applyFont="1" applyFill="1" applyAlignment="1" applyProtection="1">
      <alignment horizontal="centerContinuous" vertical="center"/>
      <protection hidden="1"/>
    </xf>
    <xf numFmtId="0" fontId="4" fillId="8" borderId="2" xfId="0" quotePrefix="1" applyFont="1" applyFill="1" applyBorder="1" applyAlignment="1" applyProtection="1">
      <alignment horizontal="left" vertical="center"/>
      <protection hidden="1"/>
    </xf>
    <xf numFmtId="0" fontId="4" fillId="2" borderId="0" xfId="0" quotePrefix="1" applyFont="1" applyFill="1" applyAlignment="1" applyProtection="1">
      <alignment horizontal="left" vertical="center"/>
      <protection hidden="1"/>
    </xf>
    <xf numFmtId="3" fontId="4" fillId="2" borderId="0" xfId="0" applyNumberFormat="1" applyFont="1" applyFill="1" applyProtection="1">
      <protection hidden="1"/>
    </xf>
    <xf numFmtId="3" fontId="9" fillId="3" borderId="1" xfId="0" applyNumberFormat="1" applyFont="1" applyFill="1" applyBorder="1" applyAlignment="1" applyProtection="1">
      <alignment horizontal="center" vertical="center" wrapText="1"/>
      <protection hidden="1"/>
    </xf>
    <xf numFmtId="164" fontId="2" fillId="4" borderId="9" xfId="0" quotePrefix="1" applyNumberFormat="1" applyFont="1" applyFill="1" applyBorder="1" applyAlignment="1" applyProtection="1">
      <alignment horizontal="right" vertical="center" wrapText="1"/>
      <protection hidden="1"/>
    </xf>
    <xf numFmtId="164" fontId="4" fillId="9" borderId="9" xfId="0" applyNumberFormat="1" applyFont="1" applyFill="1" applyBorder="1" applyAlignment="1" applyProtection="1">
      <alignment vertical="center" wrapText="1"/>
      <protection hidden="1"/>
    </xf>
    <xf numFmtId="164" fontId="2" fillId="4" borderId="9" xfId="0" applyNumberFormat="1" applyFont="1" applyFill="1" applyBorder="1" applyAlignment="1" applyProtection="1">
      <alignment vertical="center" wrapText="1"/>
      <protection hidden="1"/>
    </xf>
    <xf numFmtId="164" fontId="9" fillId="3" borderId="9" xfId="0" applyNumberFormat="1" applyFont="1" applyFill="1" applyBorder="1" applyAlignment="1" applyProtection="1">
      <alignment vertical="center" wrapText="1"/>
      <protection hidden="1"/>
    </xf>
    <xf numFmtId="3" fontId="4" fillId="0" borderId="0" xfId="0" applyNumberFormat="1" applyFont="1" applyProtection="1">
      <protection hidden="1"/>
    </xf>
    <xf numFmtId="3" fontId="4" fillId="2" borderId="0" xfId="0" applyNumberFormat="1" applyFont="1" applyFill="1" applyAlignment="1" applyProtection="1">
      <alignment horizontal="centerContinuous" vertical="center"/>
      <protection hidden="1"/>
    </xf>
    <xf numFmtId="0" fontId="4" fillId="8" borderId="2" xfId="0" quotePrefix="1" applyFont="1" applyFill="1" applyBorder="1" applyAlignment="1" applyProtection="1">
      <alignment vertical="center"/>
      <protection hidden="1"/>
    </xf>
    <xf numFmtId="0" fontId="0" fillId="8" borderId="2" xfId="0" applyFill="1" applyBorder="1" applyAlignment="1" applyProtection="1">
      <alignment vertical="center"/>
      <protection hidden="1"/>
    </xf>
    <xf numFmtId="0" fontId="4" fillId="2" borderId="0" xfId="0" quotePrefix="1" applyFont="1" applyFill="1" applyAlignment="1" applyProtection="1">
      <alignment vertical="center"/>
      <protection hidden="1"/>
    </xf>
    <xf numFmtId="0" fontId="4" fillId="2" borderId="0" xfId="0" applyFont="1" applyFill="1" applyAlignment="1" applyProtection="1">
      <alignment horizontal="centerContinuous" vertical="center"/>
      <protection hidden="1"/>
    </xf>
    <xf numFmtId="3" fontId="9" fillId="3" borderId="6" xfId="0" applyNumberFormat="1" applyFont="1" applyFill="1" applyBorder="1" applyAlignment="1" applyProtection="1">
      <alignment horizontal="center" vertical="center" wrapText="1"/>
      <protection hidden="1"/>
    </xf>
    <xf numFmtId="0" fontId="4" fillId="0" borderId="0" xfId="0" applyFont="1" applyProtection="1">
      <protection hidden="1"/>
    </xf>
    <xf numFmtId="0" fontId="2" fillId="2" borderId="0" xfId="0" applyFont="1" applyFill="1" applyProtection="1">
      <protection hidden="1"/>
    </xf>
    <xf numFmtId="0" fontId="4" fillId="2" borderId="0" xfId="0" applyFont="1" applyFill="1" applyProtection="1">
      <protection hidden="1"/>
    </xf>
    <xf numFmtId="0" fontId="25" fillId="4" borderId="0" xfId="0" applyFont="1" applyFill="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3" fillId="2" borderId="0" xfId="0" applyFont="1" applyFill="1" applyProtection="1">
      <protection hidden="1"/>
    </xf>
    <xf numFmtId="0" fontId="5" fillId="2" borderId="0" xfId="0" quotePrefix="1" applyFont="1" applyFill="1" applyAlignment="1" applyProtection="1">
      <alignment horizontal="centerContinuous" vertical="center"/>
      <protection hidden="1"/>
    </xf>
    <xf numFmtId="0" fontId="6" fillId="2" borderId="0" xfId="0" applyFont="1" applyFill="1" applyProtection="1">
      <protection hidden="1"/>
    </xf>
    <xf numFmtId="0" fontId="4" fillId="2" borderId="0" xfId="0" applyFont="1" applyFill="1" applyAlignment="1" applyProtection="1">
      <alignment vertical="center"/>
      <protection hidden="1"/>
    </xf>
    <xf numFmtId="0" fontId="2" fillId="2" borderId="1" xfId="0" quotePrefix="1" applyFont="1" applyFill="1" applyBorder="1" applyAlignment="1" applyProtection="1">
      <alignment horizontal="left" vertical="center" indent="1"/>
      <protection hidden="1"/>
    </xf>
    <xf numFmtId="0" fontId="4" fillId="8" borderId="1" xfId="0" quotePrefix="1" applyFont="1" applyFill="1" applyBorder="1" applyAlignment="1" applyProtection="1">
      <alignment horizontal="left" vertical="center"/>
      <protection hidden="1"/>
    </xf>
    <xf numFmtId="0" fontId="4" fillId="8" borderId="3" xfId="0" quotePrefix="1" applyFont="1" applyFill="1" applyBorder="1" applyAlignment="1" applyProtection="1">
      <alignment vertical="center"/>
      <protection hidden="1"/>
    </xf>
    <xf numFmtId="0" fontId="6" fillId="2" borderId="0" xfId="0" applyFont="1" applyFill="1" applyAlignment="1" applyProtection="1">
      <alignment vertical="center"/>
      <protection hidden="1"/>
    </xf>
    <xf numFmtId="0" fontId="2" fillId="2" borderId="6" xfId="0" quotePrefix="1" applyFont="1" applyFill="1" applyBorder="1" applyAlignment="1" applyProtection="1">
      <alignment horizontal="left" vertical="center" indent="1"/>
      <protection hidden="1"/>
    </xf>
    <xf numFmtId="0" fontId="2" fillId="2" borderId="7" xfId="0" quotePrefix="1" applyFont="1" applyFill="1" applyBorder="1" applyAlignment="1" applyProtection="1">
      <alignment horizontal="left" vertical="center" indent="1"/>
      <protection hidden="1"/>
    </xf>
    <xf numFmtId="0" fontId="2" fillId="2" borderId="8" xfId="0" quotePrefix="1" applyFont="1" applyFill="1" applyBorder="1" applyAlignment="1" applyProtection="1">
      <alignment horizontal="left" vertical="center" indent="1"/>
      <protection hidden="1"/>
    </xf>
    <xf numFmtId="0" fontId="2" fillId="2" borderId="7" xfId="0" quotePrefix="1" applyFont="1" applyFill="1" applyBorder="1" applyAlignment="1" applyProtection="1">
      <alignment vertical="center"/>
      <protection hidden="1"/>
    </xf>
    <xf numFmtId="0" fontId="4" fillId="8" borderId="3" xfId="0" quotePrefix="1" applyFont="1" applyFill="1" applyBorder="1" applyAlignment="1" applyProtection="1">
      <alignment horizontal="left" vertical="center"/>
      <protection hidden="1"/>
    </xf>
    <xf numFmtId="0" fontId="0" fillId="8" borderId="3" xfId="0" applyFill="1" applyBorder="1" applyAlignment="1" applyProtection="1">
      <alignment vertical="center"/>
      <protection hidden="1"/>
    </xf>
    <xf numFmtId="0" fontId="2" fillId="2" borderId="8" xfId="0" quotePrefix="1" applyFont="1" applyFill="1" applyBorder="1" applyAlignment="1" applyProtection="1">
      <alignment vertical="center"/>
      <protection hidden="1"/>
    </xf>
    <xf numFmtId="0" fontId="2" fillId="2" borderId="0" xfId="0" quotePrefix="1" applyFont="1" applyFill="1" applyAlignment="1" applyProtection="1">
      <alignment vertical="center"/>
      <protection hidden="1"/>
    </xf>
    <xf numFmtId="0" fontId="8" fillId="2" borderId="0" xfId="0" applyFont="1" applyFill="1" applyProtection="1">
      <protection hidden="1"/>
    </xf>
    <xf numFmtId="0" fontId="9" fillId="3" borderId="14" xfId="0" quotePrefix="1" applyFont="1" applyFill="1" applyBorder="1" applyAlignment="1" applyProtection="1">
      <alignment vertical="center"/>
      <protection hidden="1"/>
    </xf>
    <xf numFmtId="0" fontId="2" fillId="0" borderId="9" xfId="0" applyFont="1" applyBorder="1" applyAlignment="1" applyProtection="1">
      <alignment vertical="center" wrapText="1"/>
      <protection hidden="1"/>
    </xf>
    <xf numFmtId="0" fontId="4" fillId="2" borderId="0" xfId="0" applyFont="1" applyFill="1" applyAlignment="1" applyProtection="1">
      <alignment vertical="center" wrapText="1"/>
      <protection hidden="1"/>
    </xf>
    <xf numFmtId="0" fontId="4" fillId="0" borderId="9" xfId="0" quotePrefix="1" applyFont="1" applyBorder="1" applyAlignment="1" applyProtection="1">
      <alignment horizontal="left" vertical="center" wrapText="1" indent="3"/>
      <protection hidden="1"/>
    </xf>
    <xf numFmtId="0" fontId="2" fillId="0" borderId="9" xfId="0" quotePrefix="1" applyFont="1" applyBorder="1" applyAlignment="1" applyProtection="1">
      <alignment horizontal="left" vertical="center" wrapText="1"/>
      <protection hidden="1"/>
    </xf>
    <xf numFmtId="0" fontId="4" fillId="0" borderId="9" xfId="0" applyFont="1" applyBorder="1" applyAlignment="1" applyProtection="1">
      <alignment horizontal="left" vertical="center" wrapText="1" indent="3"/>
      <protection hidden="1"/>
    </xf>
    <xf numFmtId="0" fontId="2" fillId="2" borderId="0" xfId="0" applyFont="1" applyFill="1" applyAlignment="1" applyProtection="1">
      <alignment vertical="center" wrapText="1"/>
      <protection hidden="1"/>
    </xf>
    <xf numFmtId="0" fontId="9" fillId="3" borderId="9" xfId="0" applyFont="1" applyFill="1" applyBorder="1" applyAlignment="1" applyProtection="1">
      <alignment horizontal="center" vertical="center" wrapText="1"/>
      <protection hidden="1"/>
    </xf>
    <xf numFmtId="0" fontId="4" fillId="8" borderId="0" xfId="0" applyFont="1" applyFill="1" applyAlignment="1" applyProtection="1">
      <alignment vertical="center"/>
      <protection locked="0"/>
    </xf>
    <xf numFmtId="0" fontId="4" fillId="8" borderId="0" xfId="0" applyFont="1" applyFill="1" applyAlignment="1" applyProtection="1">
      <alignment vertical="center" wrapText="1"/>
      <protection locked="0"/>
    </xf>
    <xf numFmtId="0" fontId="4" fillId="8" borderId="0" xfId="0" applyFont="1" applyFill="1" applyProtection="1">
      <protection locked="0"/>
    </xf>
    <xf numFmtId="0" fontId="2" fillId="2" borderId="0" xfId="0" applyFont="1" applyFill="1" applyAlignment="1" applyProtection="1">
      <alignment vertical="center" wrapText="1"/>
      <protection locked="0"/>
    </xf>
    <xf numFmtId="0" fontId="2" fillId="0" borderId="0" xfId="0" applyFont="1" applyAlignment="1" applyProtection="1">
      <alignment vertical="center"/>
      <protection locked="0"/>
    </xf>
    <xf numFmtId="3" fontId="4"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164" fontId="2" fillId="4" borderId="9" xfId="0" applyNumberFormat="1" applyFont="1" applyFill="1" applyBorder="1" applyAlignment="1">
      <alignment vertical="center" wrapText="1"/>
    </xf>
    <xf numFmtId="0" fontId="0" fillId="0" borderId="0" xfId="0" applyProtection="1">
      <protection locked="0"/>
    </xf>
    <xf numFmtId="0" fontId="18" fillId="0" borderId="0" xfId="0" applyFont="1" applyProtection="1">
      <protection locked="0"/>
    </xf>
    <xf numFmtId="0" fontId="9" fillId="3" borderId="9" xfId="0" quotePrefix="1" applyFont="1" applyFill="1" applyBorder="1" applyAlignment="1" applyProtection="1">
      <alignment vertical="center" wrapText="1"/>
      <protection locked="0"/>
    </xf>
    <xf numFmtId="3" fontId="9" fillId="3" borderId="9" xfId="0" applyNumberFormat="1" applyFont="1" applyFill="1" applyBorder="1" applyAlignment="1" applyProtection="1">
      <alignment horizontal="center" vertical="center" wrapText="1"/>
      <protection locked="0"/>
    </xf>
    <xf numFmtId="3" fontId="9" fillId="5" borderId="9" xfId="0" applyNumberFormat="1" applyFont="1" applyFill="1" applyBorder="1" applyAlignment="1" applyProtection="1">
      <alignment horizontal="center" vertical="center" wrapText="1"/>
      <protection locked="0"/>
    </xf>
    <xf numFmtId="0" fontId="20" fillId="0" borderId="0" xfId="0" applyFont="1" applyAlignment="1" applyProtection="1">
      <alignment vertical="center"/>
      <protection locked="0"/>
    </xf>
    <xf numFmtId="164" fontId="21" fillId="5" borderId="9" xfId="0" applyNumberFormat="1" applyFont="1" applyFill="1" applyBorder="1" applyAlignment="1">
      <alignment vertical="center" wrapText="1"/>
    </xf>
    <xf numFmtId="3" fontId="9" fillId="3" borderId="9" xfId="0" applyNumberFormat="1" applyFont="1" applyFill="1" applyBorder="1" applyAlignment="1">
      <alignment horizontal="center" vertical="center" wrapText="1"/>
    </xf>
    <xf numFmtId="0" fontId="4" fillId="0" borderId="9" xfId="0" quotePrefix="1" applyFont="1" applyBorder="1" applyAlignment="1" applyProtection="1">
      <alignment horizontal="left" vertical="center" wrapText="1" indent="3"/>
      <protection locked="0"/>
    </xf>
    <xf numFmtId="0" fontId="9" fillId="3" borderId="9" xfId="0" applyFont="1" applyFill="1" applyBorder="1" applyAlignment="1" applyProtection="1">
      <alignment horizontal="center" vertical="center" wrapText="1"/>
      <protection locked="0"/>
    </xf>
    <xf numFmtId="164" fontId="9" fillId="3" borderId="9" xfId="0" applyNumberFormat="1" applyFont="1" applyFill="1" applyBorder="1" applyAlignment="1" applyProtection="1">
      <alignment vertical="center" wrapText="1"/>
      <protection locked="0"/>
    </xf>
    <xf numFmtId="0" fontId="6" fillId="0" borderId="0" xfId="0" applyFont="1" applyAlignment="1" applyProtection="1">
      <alignment vertical="center"/>
      <protection hidden="1"/>
    </xf>
    <xf numFmtId="9" fontId="4" fillId="0" borderId="0" xfId="1" applyFont="1" applyFill="1" applyProtection="1">
      <protection hidden="1"/>
    </xf>
    <xf numFmtId="9" fontId="4" fillId="0" borderId="0" xfId="1" applyFont="1" applyProtection="1">
      <protection hidden="1"/>
    </xf>
    <xf numFmtId="0" fontId="2" fillId="8" borderId="0" xfId="0" applyFont="1" applyFill="1" applyAlignment="1" applyProtection="1">
      <alignment vertical="center" wrapText="1"/>
      <protection locked="0"/>
    </xf>
    <xf numFmtId="3" fontId="4" fillId="8" borderId="0" xfId="0" applyNumberFormat="1" applyFont="1" applyFill="1" applyProtection="1">
      <protection locked="0"/>
    </xf>
    <xf numFmtId="10" fontId="2" fillId="4" borderId="0" xfId="1" applyNumberFormat="1" applyFont="1" applyFill="1" applyAlignment="1" applyProtection="1">
      <alignment vertical="center"/>
      <protection locked="0"/>
    </xf>
    <xf numFmtId="0" fontId="2" fillId="8" borderId="0" xfId="0" applyFont="1" applyFill="1" applyAlignment="1" applyProtection="1">
      <alignment vertical="center"/>
      <protection locked="0"/>
    </xf>
    <xf numFmtId="0" fontId="10" fillId="8" borderId="0" xfId="0" applyFont="1" applyFill="1" applyAlignment="1" applyProtection="1">
      <alignment vertical="center"/>
      <protection locked="0"/>
    </xf>
    <xf numFmtId="164" fontId="2" fillId="4" borderId="9" xfId="0" quotePrefix="1" applyNumberFormat="1" applyFont="1" applyFill="1" applyBorder="1" applyAlignment="1">
      <alignment horizontal="right" vertical="center" wrapText="1"/>
    </xf>
    <xf numFmtId="0" fontId="2" fillId="2" borderId="0" xfId="0" applyFont="1" applyFill="1" applyAlignment="1" applyProtection="1">
      <alignment vertical="center"/>
      <protection hidden="1"/>
    </xf>
    <xf numFmtId="0" fontId="4" fillId="2" borderId="2" xfId="0" quotePrefix="1" applyFont="1" applyFill="1" applyBorder="1" applyAlignment="1" applyProtection="1">
      <alignment vertical="center"/>
      <protection hidden="1"/>
    </xf>
    <xf numFmtId="0" fontId="4" fillId="2" borderId="3" xfId="0" quotePrefix="1" applyFont="1" applyFill="1" applyBorder="1" applyAlignment="1" applyProtection="1">
      <alignment vertical="center"/>
      <protection hidden="1"/>
    </xf>
    <xf numFmtId="0" fontId="2" fillId="0" borderId="0" xfId="0" applyFont="1" applyAlignment="1" applyProtection="1">
      <alignment vertical="center"/>
      <protection hidden="1"/>
    </xf>
    <xf numFmtId="3" fontId="4" fillId="0" borderId="0" xfId="0" applyNumberFormat="1" applyFont="1" applyAlignment="1" applyProtection="1">
      <alignment vertical="center"/>
      <protection hidden="1"/>
    </xf>
    <xf numFmtId="0" fontId="12" fillId="0" borderId="0" xfId="0" applyFont="1" applyAlignment="1" applyProtection="1">
      <alignment vertical="center"/>
      <protection hidden="1"/>
    </xf>
    <xf numFmtId="0" fontId="2" fillId="0" borderId="0" xfId="0" applyFont="1" applyAlignment="1" applyProtection="1">
      <alignment horizontal="left" vertical="center"/>
      <protection hidden="1"/>
    </xf>
    <xf numFmtId="0" fontId="4" fillId="2" borderId="2" xfId="0" quotePrefix="1" applyFont="1" applyFill="1" applyBorder="1" applyAlignment="1" applyProtection="1">
      <alignment horizontal="left" vertical="center"/>
      <protection hidden="1"/>
    </xf>
    <xf numFmtId="0" fontId="4" fillId="2" borderId="3" xfId="0" quotePrefix="1" applyFont="1" applyFill="1" applyBorder="1" applyAlignment="1" applyProtection="1">
      <alignment horizontal="left" vertical="center"/>
      <protection hidden="1"/>
    </xf>
    <xf numFmtId="0" fontId="4" fillId="8" borderId="0" xfId="0" applyFont="1" applyFill="1" applyAlignment="1" applyProtection="1">
      <alignment vertical="center"/>
      <protection hidden="1"/>
    </xf>
    <xf numFmtId="0" fontId="4" fillId="8" borderId="0" xfId="0" applyFont="1" applyFill="1" applyProtection="1">
      <protection hidden="1"/>
    </xf>
    <xf numFmtId="3" fontId="9" fillId="3" borderId="14" xfId="0" applyNumberFormat="1" applyFont="1" applyFill="1" applyBorder="1" applyAlignment="1" applyProtection="1">
      <alignment horizontal="center" vertical="center" wrapText="1"/>
      <protection hidden="1"/>
    </xf>
    <xf numFmtId="0" fontId="4" fillId="8" borderId="0" xfId="0" applyFont="1" applyFill="1" applyAlignment="1" applyProtection="1">
      <alignment vertical="center" wrapText="1"/>
      <protection hidden="1"/>
    </xf>
    <xf numFmtId="0" fontId="7"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8" borderId="0" xfId="0" applyFont="1" applyFill="1" applyAlignment="1" applyProtection="1">
      <alignment vertical="center" wrapText="1"/>
      <protection hidden="1"/>
    </xf>
    <xf numFmtId="3" fontId="4" fillId="8" borderId="0" xfId="0" applyNumberFormat="1" applyFont="1" applyFill="1" applyProtection="1">
      <protection hidden="1"/>
    </xf>
    <xf numFmtId="0" fontId="2" fillId="4" borderId="0" xfId="0" applyFont="1" applyFill="1" applyAlignment="1" applyProtection="1">
      <alignment vertical="center" wrapText="1"/>
      <protection hidden="1"/>
    </xf>
    <xf numFmtId="10" fontId="2" fillId="4" borderId="0" xfId="1" applyNumberFormat="1" applyFont="1" applyFill="1" applyAlignment="1" applyProtection="1">
      <alignment vertical="center"/>
      <protection hidden="1"/>
    </xf>
    <xf numFmtId="0" fontId="2" fillId="8" borderId="0" xfId="0" applyFont="1" applyFill="1" applyAlignment="1" applyProtection="1">
      <alignment vertical="center"/>
      <protection hidden="1"/>
    </xf>
    <xf numFmtId="0" fontId="10" fillId="8" borderId="0" xfId="0" applyFont="1" applyFill="1" applyAlignment="1" applyProtection="1">
      <alignment vertical="center"/>
      <protection hidden="1"/>
    </xf>
    <xf numFmtId="0" fontId="10" fillId="0" borderId="0" xfId="0" applyFont="1" applyAlignment="1" applyProtection="1">
      <alignment vertical="center"/>
      <protection hidden="1"/>
    </xf>
    <xf numFmtId="164" fontId="2" fillId="6" borderId="9" xfId="0" applyNumberFormat="1" applyFont="1" applyFill="1" applyBorder="1" applyAlignment="1">
      <alignment horizontal="right" vertical="center" wrapText="1"/>
    </xf>
    <xf numFmtId="164" fontId="26" fillId="6" borderId="9" xfId="0" applyNumberFormat="1" applyFont="1" applyFill="1" applyBorder="1" applyAlignment="1">
      <alignment horizontal="right" vertical="center" wrapText="1"/>
    </xf>
    <xf numFmtId="164" fontId="26" fillId="6" borderId="9" xfId="0" applyNumberFormat="1" applyFont="1" applyFill="1" applyBorder="1" applyAlignment="1">
      <alignment vertical="center" wrapText="1"/>
    </xf>
    <xf numFmtId="164" fontId="26" fillId="6" borderId="27" xfId="0" applyNumberFormat="1" applyFont="1" applyFill="1" applyBorder="1" applyAlignment="1">
      <alignment vertical="center" wrapText="1"/>
    </xf>
    <xf numFmtId="164" fontId="26" fillId="6" borderId="13" xfId="0" applyNumberFormat="1" applyFont="1" applyFill="1" applyBorder="1" applyAlignment="1">
      <alignment vertical="center" wrapText="1"/>
    </xf>
    <xf numFmtId="164" fontId="26" fillId="6" borderId="11" xfId="0" applyNumberFormat="1" applyFont="1" applyFill="1" applyBorder="1" applyAlignment="1">
      <alignment vertical="center" wrapText="1"/>
    </xf>
    <xf numFmtId="164" fontId="2" fillId="4" borderId="9" xfId="0" applyNumberFormat="1" applyFont="1" applyFill="1" applyBorder="1" applyAlignment="1" applyProtection="1">
      <alignment horizontal="right" vertical="center" wrapText="1"/>
      <protection hidden="1"/>
    </xf>
    <xf numFmtId="164" fontId="2" fillId="4" borderId="9" xfId="0" applyNumberFormat="1" applyFont="1" applyFill="1" applyBorder="1" applyAlignment="1" applyProtection="1">
      <alignment vertical="center" wrapText="1"/>
      <protection locked="0"/>
    </xf>
    <xf numFmtId="3" fontId="4" fillId="4" borderId="16" xfId="0" applyNumberFormat="1" applyFont="1" applyFill="1" applyBorder="1" applyAlignment="1" applyProtection="1">
      <alignment vertical="center"/>
      <protection locked="0"/>
    </xf>
    <xf numFmtId="164" fontId="21" fillId="5" borderId="9" xfId="0" applyNumberFormat="1" applyFont="1" applyFill="1" applyBorder="1" applyAlignment="1" applyProtection="1">
      <alignment vertical="center" wrapText="1"/>
      <protection locked="0"/>
    </xf>
    <xf numFmtId="0" fontId="4" fillId="2" borderId="50" xfId="0" applyFont="1" applyFill="1" applyBorder="1" applyAlignment="1" applyProtection="1">
      <alignment horizontal="left" vertical="center"/>
      <protection locked="0"/>
    </xf>
    <xf numFmtId="165" fontId="9" fillId="3" borderId="34" xfId="0" applyNumberFormat="1" applyFont="1" applyFill="1" applyBorder="1" applyAlignment="1" applyProtection="1">
      <alignment vertical="center"/>
      <protection locked="0"/>
    </xf>
    <xf numFmtId="3" fontId="9" fillId="3" borderId="34" xfId="0" applyNumberFormat="1" applyFont="1" applyFill="1" applyBorder="1" applyAlignment="1" applyProtection="1">
      <alignment vertical="center"/>
      <protection locked="0"/>
    </xf>
    <xf numFmtId="3" fontId="9" fillId="3" borderId="52" xfId="0" applyNumberFormat="1" applyFont="1" applyFill="1" applyBorder="1" applyAlignment="1" applyProtection="1">
      <alignment vertical="center"/>
      <protection locked="0"/>
    </xf>
    <xf numFmtId="3" fontId="9" fillId="8" borderId="0" xfId="0" applyNumberFormat="1" applyFont="1" applyFill="1" applyAlignment="1" applyProtection="1">
      <alignment vertical="center"/>
      <protection locked="0"/>
    </xf>
    <xf numFmtId="0" fontId="9" fillId="3" borderId="42" xfId="0" quotePrefix="1" applyFont="1" applyFill="1" applyBorder="1" applyAlignment="1" applyProtection="1">
      <alignment vertical="center"/>
      <protection locked="0"/>
    </xf>
    <xf numFmtId="3" fontId="9" fillId="3" borderId="53" xfId="0" applyNumberFormat="1" applyFont="1" applyFill="1" applyBorder="1" applyAlignment="1" applyProtection="1">
      <alignment horizontal="center" vertical="center" wrapText="1"/>
      <protection locked="0"/>
    </xf>
    <xf numFmtId="3" fontId="9" fillId="3" borderId="54" xfId="0" applyNumberFormat="1" applyFont="1" applyFill="1" applyBorder="1" applyAlignment="1" applyProtection="1">
      <alignment horizontal="center" vertical="center" wrapText="1"/>
      <protection locked="0"/>
    </xf>
    <xf numFmtId="3" fontId="9" fillId="3" borderId="48" xfId="0" applyNumberFormat="1" applyFont="1" applyFill="1" applyBorder="1" applyAlignment="1" applyProtection="1">
      <alignment horizontal="center" vertical="center" wrapText="1"/>
      <protection locked="0"/>
    </xf>
    <xf numFmtId="0" fontId="2" fillId="0" borderId="50" xfId="0" quotePrefix="1" applyFont="1" applyBorder="1" applyAlignment="1" applyProtection="1">
      <alignment horizontal="left" vertical="center" wrapText="1" indent="1"/>
      <protection locked="0"/>
    </xf>
    <xf numFmtId="164" fontId="2" fillId="4" borderId="32" xfId="0" applyNumberFormat="1" applyFont="1" applyFill="1" applyBorder="1" applyAlignment="1" applyProtection="1">
      <alignment vertical="center" wrapText="1"/>
      <protection locked="0"/>
    </xf>
    <xf numFmtId="0" fontId="4" fillId="0" borderId="55" xfId="0" quotePrefix="1" applyFont="1" applyBorder="1" applyAlignment="1" applyProtection="1">
      <alignment horizontal="left" vertical="center" wrapText="1" indent="3"/>
      <protection locked="0"/>
    </xf>
    <xf numFmtId="164" fontId="2" fillId="4" borderId="56" xfId="0" applyNumberFormat="1" applyFont="1" applyFill="1" applyBorder="1" applyAlignment="1" applyProtection="1">
      <alignment vertical="center" wrapText="1"/>
      <protection locked="0"/>
    </xf>
    <xf numFmtId="0" fontId="4" fillId="0" borderId="57" xfId="0" applyFont="1" applyBorder="1" applyAlignment="1" applyProtection="1">
      <alignment horizontal="left" vertical="center" wrapText="1" indent="3"/>
      <protection locked="0"/>
    </xf>
    <xf numFmtId="164" fontId="2" fillId="4" borderId="58" xfId="0" applyNumberFormat="1" applyFont="1" applyFill="1" applyBorder="1" applyAlignment="1" applyProtection="1">
      <alignment vertical="center" wrapText="1"/>
      <protection locked="0"/>
    </xf>
    <xf numFmtId="0" fontId="4" fillId="0" borderId="59" xfId="0" applyFont="1" applyBorder="1" applyAlignment="1" applyProtection="1">
      <alignment horizontal="left" vertical="center" wrapText="1" indent="3"/>
      <protection locked="0"/>
    </xf>
    <xf numFmtId="164" fontId="2" fillId="4" borderId="61" xfId="0" applyNumberFormat="1" applyFont="1" applyFill="1" applyBorder="1" applyAlignment="1" applyProtection="1">
      <alignment vertical="center" wrapText="1"/>
      <protection locked="0"/>
    </xf>
    <xf numFmtId="0" fontId="15" fillId="3" borderId="6" xfId="0" applyFont="1" applyFill="1" applyBorder="1" applyAlignment="1">
      <alignment horizontal="center" vertical="center"/>
    </xf>
    <xf numFmtId="0" fontId="4" fillId="0" borderId="1" xfId="0" applyFont="1" applyBorder="1" applyAlignment="1">
      <alignment vertical="center" wrapText="1"/>
    </xf>
    <xf numFmtId="0" fontId="2" fillId="0" borderId="31" xfId="0" applyFont="1" applyBorder="1" applyAlignment="1">
      <alignment vertical="center" wrapText="1"/>
    </xf>
    <xf numFmtId="0" fontId="4" fillId="0" borderId="31" xfId="0" quotePrefix="1" applyFont="1" applyBorder="1" applyAlignment="1">
      <alignment horizontal="left" vertical="center" wrapText="1" indent="3"/>
    </xf>
    <xf numFmtId="0" fontId="4" fillId="0" borderId="31" xfId="0" applyFont="1" applyBorder="1" applyAlignment="1">
      <alignment horizontal="left" vertical="center" wrapText="1" indent="3"/>
    </xf>
    <xf numFmtId="0" fontId="9" fillId="3" borderId="66" xfId="0" applyFont="1" applyFill="1" applyBorder="1" applyAlignment="1">
      <alignment horizontal="center" vertical="center" wrapText="1"/>
    </xf>
    <xf numFmtId="164" fontId="9" fillId="3" borderId="60" xfId="0" applyNumberFormat="1" applyFont="1" applyFill="1" applyBorder="1" applyAlignment="1">
      <alignment vertical="center"/>
    </xf>
    <xf numFmtId="164" fontId="9" fillId="3" borderId="67" xfId="0" applyNumberFormat="1" applyFont="1" applyFill="1" applyBorder="1" applyAlignment="1">
      <alignment vertical="center"/>
    </xf>
    <xf numFmtId="0" fontId="4" fillId="4" borderId="1" xfId="0" quotePrefix="1" applyFont="1" applyFill="1" applyBorder="1" applyAlignment="1">
      <alignment horizontal="left" vertical="center"/>
    </xf>
    <xf numFmtId="0" fontId="4" fillId="4" borderId="2" xfId="0" quotePrefix="1" applyFont="1" applyFill="1" applyBorder="1" applyAlignment="1">
      <alignment vertical="center"/>
    </xf>
    <xf numFmtId="0" fontId="4" fillId="4" borderId="3" xfId="0" quotePrefix="1" applyFont="1" applyFill="1" applyBorder="1" applyAlignment="1">
      <alignment vertical="center"/>
    </xf>
    <xf numFmtId="0" fontId="4" fillId="4" borderId="2" xfId="0" quotePrefix="1" applyFont="1" applyFill="1" applyBorder="1" applyAlignment="1">
      <alignment horizontal="left" vertical="center"/>
    </xf>
    <xf numFmtId="0" fontId="4" fillId="4" borderId="3" xfId="0" quotePrefix="1" applyFont="1" applyFill="1" applyBorder="1" applyAlignment="1">
      <alignment horizontal="left" vertical="center"/>
    </xf>
    <xf numFmtId="164" fontId="2" fillId="4" borderId="9" xfId="0" applyNumberFormat="1" applyFont="1" applyFill="1" applyBorder="1" applyAlignment="1">
      <alignment horizontal="right" vertical="center" wrapText="1"/>
    </xf>
    <xf numFmtId="164" fontId="2" fillId="4" borderId="32" xfId="0" quotePrefix="1" applyNumberFormat="1" applyFont="1" applyFill="1" applyBorder="1" applyAlignment="1">
      <alignment horizontal="right" vertical="center" wrapText="1"/>
    </xf>
    <xf numFmtId="164" fontId="4" fillId="4" borderId="9" xfId="0" applyNumberFormat="1" applyFont="1" applyFill="1" applyBorder="1" applyAlignment="1">
      <alignment vertical="center" wrapText="1"/>
    </xf>
    <xf numFmtId="164" fontId="4" fillId="4" borderId="9" xfId="0" quotePrefix="1" applyNumberFormat="1" applyFont="1" applyFill="1" applyBorder="1" applyAlignment="1">
      <alignment horizontal="right" vertical="center" wrapText="1"/>
    </xf>
    <xf numFmtId="164" fontId="4" fillId="4" borderId="32" xfId="0" applyNumberFormat="1" applyFont="1" applyFill="1" applyBorder="1" applyAlignment="1">
      <alignment vertical="center" wrapText="1"/>
    </xf>
    <xf numFmtId="164" fontId="2" fillId="4" borderId="32" xfId="0" applyNumberFormat="1" applyFont="1" applyFill="1" applyBorder="1" applyAlignment="1">
      <alignment vertical="center" wrapText="1"/>
    </xf>
    <xf numFmtId="164" fontId="27" fillId="4" borderId="32" xfId="0" applyNumberFormat="1" applyFont="1" applyFill="1" applyBorder="1" applyAlignment="1">
      <alignment vertical="center" wrapText="1"/>
    </xf>
    <xf numFmtId="164" fontId="4" fillId="4" borderId="9" xfId="0" applyNumberFormat="1" applyFont="1" applyFill="1" applyBorder="1" applyAlignment="1" applyProtection="1">
      <alignment vertical="center" wrapText="1"/>
      <protection hidden="1"/>
    </xf>
    <xf numFmtId="0" fontId="4" fillId="4" borderId="1" xfId="0" quotePrefix="1" applyFont="1" applyFill="1" applyBorder="1" applyAlignment="1" applyProtection="1">
      <alignment horizontal="left" vertical="center"/>
      <protection hidden="1"/>
    </xf>
    <xf numFmtId="0" fontId="4" fillId="4" borderId="2" xfId="0" quotePrefix="1" applyFont="1" applyFill="1" applyBorder="1" applyAlignment="1" applyProtection="1">
      <alignment vertical="center"/>
      <protection hidden="1"/>
    </xf>
    <xf numFmtId="0" fontId="4" fillId="4" borderId="3" xfId="0" quotePrefix="1" applyFont="1" applyFill="1" applyBorder="1" applyAlignment="1" applyProtection="1">
      <alignment vertical="center"/>
      <protection hidden="1"/>
    </xf>
    <xf numFmtId="0" fontId="4" fillId="4" borderId="2" xfId="0" quotePrefix="1" applyFont="1" applyFill="1" applyBorder="1" applyAlignment="1" applyProtection="1">
      <alignment horizontal="left" vertical="center"/>
      <protection hidden="1"/>
    </xf>
    <xf numFmtId="0" fontId="4" fillId="4" borderId="3" xfId="0" quotePrefix="1" applyFont="1" applyFill="1" applyBorder="1" applyAlignment="1" applyProtection="1">
      <alignment horizontal="left" vertical="center"/>
      <protection hidden="1"/>
    </xf>
    <xf numFmtId="0" fontId="28" fillId="4" borderId="2" xfId="0" applyFont="1" applyFill="1" applyBorder="1" applyAlignment="1" applyProtection="1">
      <alignment vertical="center"/>
      <protection hidden="1"/>
    </xf>
    <xf numFmtId="0" fontId="28" fillId="4" borderId="3" xfId="0" applyFont="1" applyFill="1" applyBorder="1" applyAlignment="1" applyProtection="1">
      <alignment vertical="center"/>
      <protection hidden="1"/>
    </xf>
    <xf numFmtId="3" fontId="2" fillId="2" borderId="0" xfId="0" applyNumberFormat="1" applyFont="1" applyFill="1" applyAlignment="1" applyProtection="1">
      <alignment vertical="center"/>
      <protection hidden="1"/>
    </xf>
    <xf numFmtId="3" fontId="4" fillId="2" borderId="0" xfId="0" applyNumberFormat="1" applyFont="1" applyFill="1" applyAlignment="1" applyProtection="1">
      <alignment vertical="center"/>
      <protection hidden="1"/>
    </xf>
    <xf numFmtId="0" fontId="14" fillId="2" borderId="0" xfId="0" applyFont="1" applyFill="1" applyAlignment="1" applyProtection="1">
      <alignment vertical="center"/>
      <protection hidden="1"/>
    </xf>
    <xf numFmtId="3" fontId="3" fillId="0" borderId="0" xfId="0" applyNumberFormat="1" applyFont="1" applyAlignment="1" applyProtection="1">
      <alignment vertical="center" wrapText="1"/>
      <protection hidden="1"/>
    </xf>
    <xf numFmtId="3" fontId="23" fillId="0" borderId="36" xfId="0" applyNumberFormat="1" applyFont="1" applyBorder="1" applyAlignment="1" applyProtection="1">
      <alignment vertical="center" wrapText="1"/>
      <protection hidden="1"/>
    </xf>
    <xf numFmtId="3" fontId="23" fillId="0" borderId="39" xfId="0" applyNumberFormat="1" applyFont="1" applyBorder="1" applyAlignment="1" applyProtection="1">
      <alignment vertical="center" wrapText="1"/>
      <protection hidden="1"/>
    </xf>
    <xf numFmtId="3" fontId="23" fillId="0" borderId="40" xfId="0" applyNumberFormat="1" applyFont="1" applyBorder="1" applyAlignment="1" applyProtection="1">
      <alignment vertical="center" wrapText="1"/>
      <protection hidden="1"/>
    </xf>
    <xf numFmtId="3" fontId="23" fillId="0" borderId="41" xfId="0" applyNumberFormat="1" applyFont="1" applyBorder="1" applyAlignment="1" applyProtection="1">
      <alignment vertical="center" wrapText="1"/>
      <protection hidden="1"/>
    </xf>
    <xf numFmtId="0" fontId="16" fillId="2" borderId="0" xfId="0" applyFont="1" applyFill="1" applyAlignment="1" applyProtection="1">
      <alignment vertical="center"/>
      <protection hidden="1"/>
    </xf>
    <xf numFmtId="3" fontId="3" fillId="0" borderId="37" xfId="0" applyNumberFormat="1" applyFont="1" applyBorder="1" applyAlignment="1" applyProtection="1">
      <alignment vertical="center"/>
      <protection hidden="1"/>
    </xf>
    <xf numFmtId="3" fontId="6" fillId="0" borderId="31" xfId="0" applyNumberFormat="1" applyFont="1" applyBorder="1" applyAlignment="1" applyProtection="1">
      <alignment vertical="center"/>
      <protection hidden="1"/>
    </xf>
    <xf numFmtId="3" fontId="6" fillId="0" borderId="9" xfId="0" applyNumberFormat="1" applyFont="1" applyBorder="1" applyAlignment="1" applyProtection="1">
      <alignment vertical="center"/>
      <protection hidden="1"/>
    </xf>
    <xf numFmtId="3" fontId="3" fillId="0" borderId="32" xfId="0" applyNumberFormat="1" applyFont="1" applyBorder="1" applyAlignment="1" applyProtection="1">
      <alignment vertical="center"/>
      <protection hidden="1"/>
    </xf>
    <xf numFmtId="3" fontId="3" fillId="0" borderId="38" xfId="0" applyNumberFormat="1" applyFont="1" applyBorder="1" applyAlignment="1" applyProtection="1">
      <alignment vertical="center"/>
      <protection hidden="1"/>
    </xf>
    <xf numFmtId="3" fontId="6" fillId="0" borderId="33" xfId="0" applyNumberFormat="1" applyFont="1" applyBorder="1" applyAlignment="1" applyProtection="1">
      <alignment vertical="center"/>
      <protection hidden="1"/>
    </xf>
    <xf numFmtId="3" fontId="6" fillId="0" borderId="34" xfId="0" applyNumberFormat="1" applyFont="1" applyBorder="1" applyAlignment="1" applyProtection="1">
      <alignment vertical="center"/>
      <protection hidden="1"/>
    </xf>
    <xf numFmtId="3" fontId="3" fillId="0" borderId="35" xfId="0" applyNumberFormat="1" applyFont="1" applyBorder="1" applyAlignment="1" applyProtection="1">
      <alignment vertical="center"/>
      <protection hidden="1"/>
    </xf>
    <xf numFmtId="3" fontId="13" fillId="2" borderId="0" xfId="0" applyNumberFormat="1" applyFont="1" applyFill="1" applyAlignment="1" applyProtection="1">
      <alignment vertical="center"/>
      <protection hidden="1"/>
    </xf>
    <xf numFmtId="0" fontId="17" fillId="2" borderId="0" xfId="0" applyFont="1" applyFill="1" applyAlignment="1" applyProtection="1">
      <alignment vertical="center"/>
      <protection hidden="1"/>
    </xf>
    <xf numFmtId="3" fontId="15" fillId="3" borderId="0" xfId="0" applyNumberFormat="1" applyFont="1" applyFill="1" applyAlignment="1" applyProtection="1">
      <alignment horizontal="center" vertical="center"/>
      <protection hidden="1"/>
    </xf>
    <xf numFmtId="3" fontId="15" fillId="3" borderId="0" xfId="0" applyNumberFormat="1" applyFont="1" applyFill="1" applyAlignment="1" applyProtection="1">
      <alignment horizontal="center" vertical="center" wrapText="1"/>
      <protection hidden="1"/>
    </xf>
    <xf numFmtId="3" fontId="6" fillId="0" borderId="3" xfId="0" applyNumberFormat="1" applyFont="1" applyBorder="1" applyAlignment="1" applyProtection="1">
      <alignment vertical="center"/>
      <protection hidden="1"/>
    </xf>
    <xf numFmtId="41" fontId="6" fillId="0" borderId="9" xfId="4" applyFont="1" applyBorder="1" applyAlignment="1" applyProtection="1">
      <alignment vertical="center"/>
      <protection hidden="1"/>
    </xf>
    <xf numFmtId="3" fontId="9" fillId="3" borderId="0" xfId="0" applyNumberFormat="1" applyFont="1" applyFill="1" applyAlignment="1" applyProtection="1">
      <alignment vertical="center"/>
      <protection hidden="1"/>
    </xf>
    <xf numFmtId="3" fontId="4" fillId="4" borderId="19" xfId="0" applyNumberFormat="1" applyFont="1" applyFill="1" applyBorder="1" applyAlignment="1" applyProtection="1">
      <alignment vertical="center"/>
      <protection hidden="1"/>
    </xf>
    <xf numFmtId="3" fontId="4" fillId="4" borderId="32" xfId="0" applyNumberFormat="1" applyFont="1" applyFill="1" applyBorder="1" applyAlignment="1" applyProtection="1">
      <alignment vertical="center"/>
      <protection hidden="1"/>
    </xf>
    <xf numFmtId="0" fontId="4" fillId="11" borderId="1" xfId="0" quotePrefix="1" applyFont="1" applyFill="1" applyBorder="1" applyAlignment="1" applyProtection="1">
      <alignment vertical="center"/>
      <protection locked="0"/>
    </xf>
    <xf numFmtId="0" fontId="4" fillId="11" borderId="2" xfId="0" quotePrefix="1" applyFont="1" applyFill="1" applyBorder="1" applyAlignment="1" applyProtection="1">
      <alignment vertical="center"/>
      <protection locked="0"/>
    </xf>
    <xf numFmtId="0" fontId="4" fillId="11" borderId="3" xfId="0" quotePrefix="1" applyFont="1" applyFill="1" applyBorder="1" applyAlignment="1" applyProtection="1">
      <alignment vertical="center"/>
      <protection locked="0"/>
    </xf>
    <xf numFmtId="0" fontId="4" fillId="11" borderId="1"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1" xfId="0" applyFont="1" applyFill="1" applyBorder="1" applyAlignment="1" applyProtection="1">
      <alignment horizontal="left" vertical="center"/>
      <protection locked="0"/>
    </xf>
    <xf numFmtId="0" fontId="4" fillId="11" borderId="2" xfId="0" quotePrefix="1" applyFont="1" applyFill="1" applyBorder="1" applyAlignment="1" applyProtection="1">
      <alignment horizontal="left" vertical="center"/>
      <protection locked="0"/>
    </xf>
    <xf numFmtId="0" fontId="4" fillId="11" borderId="3" xfId="0" quotePrefix="1" applyFont="1" applyFill="1" applyBorder="1" applyAlignment="1" applyProtection="1">
      <alignment horizontal="left" vertical="center"/>
      <protection locked="0"/>
    </xf>
    <xf numFmtId="164" fontId="2" fillId="11" borderId="9" xfId="0" applyNumberFormat="1" applyFont="1" applyFill="1" applyBorder="1" applyAlignment="1" applyProtection="1">
      <alignment vertical="center" wrapText="1"/>
      <protection locked="0"/>
    </xf>
    <xf numFmtId="164" fontId="4" fillId="4" borderId="9" xfId="0" applyNumberFormat="1" applyFont="1" applyFill="1" applyBorder="1" applyAlignment="1" applyProtection="1">
      <alignment vertical="center" wrapText="1"/>
      <protection locked="0"/>
    </xf>
    <xf numFmtId="0" fontId="4" fillId="11" borderId="18" xfId="0" applyFont="1" applyFill="1" applyBorder="1" applyAlignment="1" applyProtection="1">
      <alignment horizontal="left" vertical="center"/>
      <protection locked="0"/>
    </xf>
    <xf numFmtId="0" fontId="4" fillId="11" borderId="9" xfId="0" applyFont="1" applyFill="1" applyBorder="1" applyAlignment="1" applyProtection="1">
      <alignment vertical="center"/>
      <protection locked="0"/>
    </xf>
    <xf numFmtId="0" fontId="4" fillId="11" borderId="9" xfId="0" applyFont="1" applyFill="1" applyBorder="1" applyAlignment="1" applyProtection="1">
      <alignment horizontal="right" vertical="center"/>
      <protection locked="0"/>
    </xf>
    <xf numFmtId="3" fontId="4" fillId="11" borderId="9" xfId="0" applyNumberFormat="1" applyFont="1" applyFill="1" applyBorder="1" applyAlignment="1" applyProtection="1">
      <alignment vertical="center"/>
      <protection locked="0"/>
    </xf>
    <xf numFmtId="3" fontId="4" fillId="11" borderId="18" xfId="0" applyNumberFormat="1" applyFont="1" applyFill="1" applyBorder="1" applyAlignment="1" applyProtection="1">
      <alignment vertical="center"/>
      <protection locked="0"/>
    </xf>
    <xf numFmtId="3" fontId="4" fillId="11" borderId="19" xfId="0" applyNumberFormat="1" applyFont="1" applyFill="1" applyBorder="1" applyAlignment="1" applyProtection="1">
      <alignment vertical="center"/>
      <protection locked="0"/>
    </xf>
    <xf numFmtId="164" fontId="4" fillId="11" borderId="11" xfId="0" applyNumberFormat="1" applyFont="1" applyFill="1" applyBorder="1" applyAlignment="1" applyProtection="1">
      <alignment vertical="center" wrapText="1"/>
      <protection locked="0"/>
    </xf>
    <xf numFmtId="164" fontId="4" fillId="11" borderId="60" xfId="0" applyNumberFormat="1" applyFont="1" applyFill="1" applyBorder="1" applyAlignment="1" applyProtection="1">
      <alignment vertical="center" wrapText="1"/>
      <protection locked="0"/>
    </xf>
    <xf numFmtId="0" fontId="4" fillId="11" borderId="9" xfId="0" quotePrefix="1" applyFont="1" applyFill="1" applyBorder="1" applyAlignment="1" applyProtection="1">
      <alignment horizontal="left" vertical="center" wrapText="1" indent="1"/>
      <protection locked="0"/>
    </xf>
    <xf numFmtId="164" fontId="4" fillId="11" borderId="9" xfId="0" applyNumberFormat="1" applyFont="1" applyFill="1" applyBorder="1" applyAlignment="1" applyProtection="1">
      <alignment vertical="center" wrapText="1"/>
      <protection locked="0"/>
    </xf>
    <xf numFmtId="0" fontId="4" fillId="11" borderId="9" xfId="0" applyFont="1" applyFill="1" applyBorder="1" applyAlignment="1" applyProtection="1">
      <alignment horizontal="left" vertical="center" wrapText="1" indent="3"/>
      <protection locked="0"/>
    </xf>
    <xf numFmtId="0" fontId="4" fillId="11" borderId="9" xfId="0" quotePrefix="1" applyFont="1" applyFill="1" applyBorder="1" applyAlignment="1" applyProtection="1">
      <alignment horizontal="left" vertical="center" wrapText="1"/>
      <protection locked="0"/>
    </xf>
    <xf numFmtId="0" fontId="4" fillId="11" borderId="9" xfId="0" applyFont="1" applyFill="1" applyBorder="1" applyAlignment="1">
      <alignment vertical="center" wrapText="1"/>
    </xf>
    <xf numFmtId="0" fontId="2" fillId="11" borderId="9" xfId="0" applyFont="1" applyFill="1" applyBorder="1" applyAlignment="1">
      <alignment vertical="center" wrapText="1"/>
    </xf>
    <xf numFmtId="0" fontId="2" fillId="12" borderId="0" xfId="0" applyFont="1" applyFill="1" applyAlignment="1" applyProtection="1">
      <alignment horizontal="left" vertical="center"/>
      <protection locked="0"/>
    </xf>
    <xf numFmtId="0" fontId="2" fillId="4" borderId="0" xfId="0" applyFont="1" applyFill="1" applyAlignment="1" applyProtection="1">
      <alignment horizontal="left" vertical="center"/>
      <protection locked="0"/>
    </xf>
    <xf numFmtId="0" fontId="2" fillId="4" borderId="0" xfId="0" applyFont="1" applyFill="1" applyAlignment="1" applyProtection="1">
      <alignment vertical="center"/>
      <protection locked="0"/>
    </xf>
    <xf numFmtId="0" fontId="2" fillId="4" borderId="0" xfId="0" applyFont="1" applyFill="1" applyAlignment="1" applyProtection="1">
      <alignment horizontal="right" vertical="center"/>
      <protection locked="0"/>
    </xf>
    <xf numFmtId="3" fontId="2" fillId="4" borderId="0" xfId="0" applyNumberFormat="1" applyFont="1" applyFill="1" applyAlignment="1" applyProtection="1">
      <alignment vertical="center"/>
      <protection locked="0"/>
    </xf>
    <xf numFmtId="164" fontId="4" fillId="11" borderId="9" xfId="0" applyNumberFormat="1" applyFont="1" applyFill="1" applyBorder="1" applyAlignment="1">
      <alignment vertical="center" wrapText="1"/>
    </xf>
    <xf numFmtId="164" fontId="2" fillId="11" borderId="9" xfId="0" applyNumberFormat="1" applyFont="1" applyFill="1" applyBorder="1" applyAlignment="1">
      <alignment vertical="center" wrapText="1"/>
    </xf>
    <xf numFmtId="0" fontId="4" fillId="0" borderId="50" xfId="0" applyFont="1" applyBorder="1" applyAlignment="1" applyProtection="1">
      <alignment horizontal="left" vertical="center"/>
      <protection locked="0"/>
    </xf>
    <xf numFmtId="41" fontId="6" fillId="0" borderId="9" xfId="4" applyFont="1" applyFill="1" applyBorder="1" applyAlignment="1" applyProtection="1">
      <alignment vertical="center"/>
      <protection hidden="1"/>
    </xf>
    <xf numFmtId="0" fontId="16" fillId="0" borderId="0" xfId="0" applyFont="1" applyAlignment="1" applyProtection="1">
      <alignment vertical="center"/>
      <protection locked="0"/>
    </xf>
    <xf numFmtId="0" fontId="4" fillId="8" borderId="2" xfId="0" applyFont="1" applyFill="1" applyBorder="1" applyAlignment="1" applyProtection="1">
      <alignment vertical="center"/>
      <protection locked="0"/>
    </xf>
    <xf numFmtId="0" fontId="4" fillId="8" borderId="2" xfId="0" applyFont="1" applyFill="1" applyBorder="1" applyAlignment="1" applyProtection="1">
      <alignment horizontal="right" vertical="center"/>
      <protection locked="0"/>
    </xf>
    <xf numFmtId="3" fontId="4" fillId="8" borderId="16" xfId="0" applyNumberFormat="1" applyFont="1" applyFill="1" applyBorder="1" applyAlignment="1" applyProtection="1">
      <alignment vertical="center"/>
      <protection locked="0"/>
    </xf>
    <xf numFmtId="0" fontId="15" fillId="3" borderId="15" xfId="0" applyFont="1" applyFill="1" applyBorder="1" applyAlignment="1" applyProtection="1">
      <alignment horizontal="center" vertical="center"/>
      <protection locked="0"/>
    </xf>
    <xf numFmtId="0" fontId="15" fillId="3" borderId="6" xfId="0" applyFont="1" applyFill="1" applyBorder="1" applyAlignment="1" applyProtection="1">
      <alignment horizontal="center" vertical="center"/>
      <protection locked="0"/>
    </xf>
    <xf numFmtId="3" fontId="15" fillId="3" borderId="14" xfId="0" quotePrefix="1" applyNumberFormat="1" applyFont="1" applyFill="1" applyBorder="1" applyAlignment="1" applyProtection="1">
      <alignment horizontal="center" vertical="center"/>
      <protection locked="0"/>
    </xf>
    <xf numFmtId="3" fontId="15" fillId="3" borderId="9" xfId="0" quotePrefix="1" applyNumberFormat="1" applyFont="1" applyFill="1" applyBorder="1" applyAlignment="1" applyProtection="1">
      <alignment horizontal="center" vertical="center" wrapText="1"/>
      <protection locked="0"/>
    </xf>
    <xf numFmtId="44" fontId="24" fillId="10" borderId="9" xfId="3" applyNumberFormat="1" applyFont="1" applyFill="1" applyBorder="1" applyAlignment="1" applyProtection="1">
      <alignment vertical="center"/>
      <protection hidden="1"/>
    </xf>
    <xf numFmtId="0" fontId="2" fillId="0" borderId="0" xfId="0" applyFont="1" applyAlignment="1" applyProtection="1">
      <alignment horizontal="left" vertical="center"/>
      <protection locked="0"/>
    </xf>
    <xf numFmtId="0" fontId="2" fillId="4" borderId="0" xfId="0" applyFont="1" applyFill="1" applyAlignment="1" applyProtection="1">
      <alignment horizontal="left" vertical="center" wrapText="1"/>
      <protection locked="0"/>
    </xf>
    <xf numFmtId="0" fontId="2" fillId="0" borderId="0" xfId="0" applyFont="1" applyAlignment="1" applyProtection="1">
      <alignment horizontal="left" vertical="center"/>
      <protection hidden="1"/>
    </xf>
    <xf numFmtId="0" fontId="2" fillId="2" borderId="0" xfId="0" applyFont="1" applyFill="1" applyAlignment="1">
      <alignment horizontal="left" vertical="center" indent="2"/>
    </xf>
    <xf numFmtId="0" fontId="2" fillId="2" borderId="7" xfId="0" quotePrefix="1" applyFont="1" applyFill="1" applyBorder="1" applyAlignment="1">
      <alignment horizontal="left" vertical="center" indent="2"/>
    </xf>
    <xf numFmtId="0" fontId="2" fillId="2" borderId="8" xfId="0" quotePrefix="1" applyFont="1" applyFill="1" applyBorder="1" applyAlignment="1">
      <alignment horizontal="left" vertical="center" indent="2"/>
    </xf>
    <xf numFmtId="0" fontId="9" fillId="3" borderId="62" xfId="0" quotePrefix="1" applyFont="1" applyFill="1" applyBorder="1" applyAlignment="1">
      <alignment horizontal="left" vertical="center"/>
    </xf>
    <xf numFmtId="0" fontId="9" fillId="3" borderId="64" xfId="0" quotePrefix="1" applyFont="1" applyFill="1" applyBorder="1" applyAlignment="1">
      <alignment horizontal="left" vertical="center"/>
    </xf>
    <xf numFmtId="3" fontId="9" fillId="3" borderId="53" xfId="0" applyNumberFormat="1" applyFont="1" applyFill="1" applyBorder="1" applyAlignment="1">
      <alignment horizontal="center" vertical="center" wrapText="1"/>
    </xf>
    <xf numFmtId="3" fontId="9" fillId="3" borderId="63" xfId="0" applyNumberFormat="1" applyFont="1" applyFill="1" applyBorder="1" applyAlignment="1">
      <alignment horizontal="center" vertical="center" wrapText="1"/>
    </xf>
    <xf numFmtId="3" fontId="9" fillId="3" borderId="48" xfId="0" applyNumberFormat="1" applyFont="1" applyFill="1" applyBorder="1" applyAlignment="1">
      <alignment horizontal="center" vertical="center" wrapText="1"/>
    </xf>
    <xf numFmtId="3" fontId="9" fillId="3" borderId="65" xfId="0" applyNumberFormat="1" applyFont="1" applyFill="1" applyBorder="1" applyAlignment="1">
      <alignment horizontal="center" vertical="center" wrapText="1"/>
    </xf>
    <xf numFmtId="0" fontId="9" fillId="3" borderId="6" xfId="0" quotePrefix="1" applyFont="1" applyFill="1" applyBorder="1" applyAlignment="1">
      <alignment horizontal="left" vertical="center"/>
    </xf>
    <xf numFmtId="0" fontId="9" fillId="3" borderId="8" xfId="0" quotePrefix="1" applyFont="1" applyFill="1" applyBorder="1" applyAlignment="1">
      <alignment horizontal="left" vertical="center"/>
    </xf>
    <xf numFmtId="3" fontId="9" fillId="3" borderId="1" xfId="0" applyNumberFormat="1" applyFont="1" applyFill="1" applyBorder="1" applyAlignment="1">
      <alignment horizontal="center" vertical="center" wrapText="1"/>
    </xf>
    <xf numFmtId="3" fontId="9" fillId="3" borderId="3" xfId="0" applyNumberFormat="1" applyFont="1" applyFill="1" applyBorder="1" applyAlignment="1">
      <alignment horizontal="center" vertical="center" wrapText="1"/>
    </xf>
    <xf numFmtId="3" fontId="9" fillId="3" borderId="6" xfId="0" applyNumberFormat="1" applyFont="1" applyFill="1" applyBorder="1" applyAlignment="1">
      <alignment horizontal="center" vertical="center" wrapText="1"/>
    </xf>
    <xf numFmtId="3" fontId="9" fillId="3" borderId="8" xfId="0" applyNumberFormat="1" applyFont="1" applyFill="1" applyBorder="1" applyAlignment="1">
      <alignment horizontal="center" vertical="center" wrapText="1"/>
    </xf>
    <xf numFmtId="0" fontId="9" fillId="3" borderId="51" xfId="0" quotePrefix="1" applyFont="1" applyFill="1" applyBorder="1" applyAlignment="1" applyProtection="1">
      <alignment horizontal="left" vertical="center"/>
      <protection locked="0"/>
    </xf>
    <xf numFmtId="0" fontId="9" fillId="3" borderId="29" xfId="0" quotePrefix="1" applyFont="1" applyFill="1" applyBorder="1" applyAlignment="1" applyProtection="1">
      <alignment horizontal="left" vertical="center"/>
      <protection locked="0"/>
    </xf>
    <xf numFmtId="0" fontId="9" fillId="3" borderId="30" xfId="0" quotePrefix="1" applyFont="1" applyFill="1" applyBorder="1" applyAlignment="1" applyProtection="1">
      <alignment horizontal="left" vertical="center"/>
      <protection locked="0"/>
    </xf>
    <xf numFmtId="0" fontId="9" fillId="3" borderId="20" xfId="0" quotePrefix="1" applyFont="1" applyFill="1" applyBorder="1" applyAlignment="1" applyProtection="1">
      <alignment horizontal="left" vertical="center"/>
      <protection locked="0"/>
    </xf>
    <xf numFmtId="0" fontId="9" fillId="3" borderId="21" xfId="0" quotePrefix="1" applyFont="1" applyFill="1" applyBorder="1" applyAlignment="1" applyProtection="1">
      <alignment horizontal="left" vertical="center"/>
      <protection locked="0"/>
    </xf>
    <xf numFmtId="0" fontId="9" fillId="3" borderId="28" xfId="0" quotePrefix="1" applyFont="1" applyFill="1" applyBorder="1" applyAlignment="1" applyProtection="1">
      <alignment horizontal="left" vertical="center"/>
      <protection locked="0"/>
    </xf>
    <xf numFmtId="3" fontId="9" fillId="3" borderId="20" xfId="0" quotePrefix="1" applyNumberFormat="1" applyFont="1" applyFill="1" applyBorder="1" applyAlignment="1" applyProtection="1">
      <alignment horizontal="right" vertical="center"/>
      <protection locked="0"/>
    </xf>
    <xf numFmtId="3" fontId="9" fillId="3" borderId="28" xfId="0" quotePrefix="1" applyNumberFormat="1" applyFont="1" applyFill="1" applyBorder="1" applyAlignment="1" applyProtection="1">
      <alignment horizontal="right" vertical="center"/>
      <protection locked="0"/>
    </xf>
    <xf numFmtId="0" fontId="9" fillId="3" borderId="14" xfId="0" quotePrefix="1" applyFont="1" applyFill="1" applyBorder="1" applyAlignment="1" applyProtection="1">
      <alignment horizontal="left" vertical="center"/>
      <protection locked="0"/>
    </xf>
    <xf numFmtId="0" fontId="9" fillId="3" borderId="22" xfId="0" quotePrefix="1" applyFont="1" applyFill="1" applyBorder="1" applyAlignment="1" applyProtection="1">
      <alignment horizontal="left" vertical="center"/>
      <protection locked="0"/>
    </xf>
    <xf numFmtId="0" fontId="9" fillId="3" borderId="4" xfId="0" quotePrefix="1" applyFont="1" applyFill="1" applyBorder="1" applyAlignment="1" applyProtection="1">
      <alignment horizontal="left" vertical="center"/>
      <protection locked="0"/>
    </xf>
    <xf numFmtId="0" fontId="15" fillId="3" borderId="42" xfId="0" applyFont="1" applyFill="1" applyBorder="1" applyAlignment="1" applyProtection="1">
      <alignment horizontal="center" vertical="center" wrapText="1"/>
      <protection locked="0"/>
    </xf>
    <xf numFmtId="0" fontId="15" fillId="3" borderId="43" xfId="0" applyFont="1" applyFill="1" applyBorder="1" applyAlignment="1" applyProtection="1">
      <alignment horizontal="center" vertical="center" wrapText="1"/>
      <protection locked="0"/>
    </xf>
    <xf numFmtId="0" fontId="15" fillId="3" borderId="45" xfId="0" applyFont="1" applyFill="1" applyBorder="1" applyAlignment="1" applyProtection="1">
      <alignment horizontal="center" vertical="center" wrapText="1"/>
      <protection locked="0"/>
    </xf>
    <xf numFmtId="0" fontId="15" fillId="3" borderId="49" xfId="0" applyFont="1" applyFill="1" applyBorder="1" applyAlignment="1" applyProtection="1">
      <alignment horizontal="center" vertical="center" wrapText="1"/>
      <protection locked="0"/>
    </xf>
    <xf numFmtId="0" fontId="15" fillId="3" borderId="23" xfId="0" applyFont="1" applyFill="1" applyBorder="1" applyAlignment="1" applyProtection="1">
      <alignment horizontal="center" vertical="center" wrapText="1"/>
      <protection locked="0"/>
    </xf>
    <xf numFmtId="0" fontId="15" fillId="3" borderId="17" xfId="0" applyFont="1" applyFill="1" applyBorder="1" applyAlignment="1" applyProtection="1">
      <alignment horizontal="center" vertical="center" wrapText="1"/>
      <protection locked="0"/>
    </xf>
    <xf numFmtId="3" fontId="15" fillId="3" borderId="46" xfId="0" quotePrefix="1" applyNumberFormat="1" applyFont="1" applyFill="1" applyBorder="1" applyAlignment="1" applyProtection="1">
      <alignment horizontal="center" vertical="center"/>
      <protection locked="0"/>
    </xf>
    <xf numFmtId="3" fontId="15" fillId="3" borderId="47" xfId="0" quotePrefix="1" applyNumberFormat="1" applyFont="1" applyFill="1" applyBorder="1" applyAlignment="1" applyProtection="1">
      <alignment horizontal="center" vertical="center"/>
      <protection locked="0"/>
    </xf>
    <xf numFmtId="3" fontId="3" fillId="0" borderId="20" xfId="0" applyNumberFormat="1" applyFont="1" applyBorder="1" applyAlignment="1" applyProtection="1">
      <alignment horizontal="center" vertical="center" wrapText="1"/>
      <protection hidden="1"/>
    </xf>
    <xf numFmtId="3" fontId="3" fillId="0" borderId="21" xfId="0" applyNumberFormat="1" applyFont="1" applyBorder="1" applyAlignment="1" applyProtection="1">
      <alignment horizontal="center" vertical="center" wrapText="1"/>
      <protection hidden="1"/>
    </xf>
    <xf numFmtId="3" fontId="3" fillId="0" borderId="28" xfId="0" applyNumberFormat="1" applyFont="1" applyBorder="1" applyAlignment="1" applyProtection="1">
      <alignment horizontal="center" vertical="center" wrapText="1"/>
      <protection hidden="1"/>
    </xf>
    <xf numFmtId="3" fontId="3" fillId="0" borderId="42" xfId="0" applyNumberFormat="1" applyFont="1" applyBorder="1" applyAlignment="1" applyProtection="1">
      <alignment horizontal="center" vertical="center" wrapText="1"/>
      <protection hidden="1"/>
    </xf>
    <xf numFmtId="3" fontId="3" fillId="0" borderId="43" xfId="0" applyNumberFormat="1" applyFont="1" applyBorder="1" applyAlignment="1" applyProtection="1">
      <alignment horizontal="center" vertical="center" wrapText="1"/>
      <protection hidden="1"/>
    </xf>
    <xf numFmtId="3" fontId="3" fillId="0" borderId="44" xfId="0" applyNumberFormat="1" applyFont="1" applyBorder="1" applyAlignment="1" applyProtection="1">
      <alignment horizontal="center" vertical="center" wrapText="1"/>
      <protection hidden="1"/>
    </xf>
    <xf numFmtId="3" fontId="24" fillId="10" borderId="9" xfId="0" applyNumberFormat="1" applyFont="1" applyFill="1" applyBorder="1" applyAlignment="1" applyProtection="1">
      <alignment horizontal="center" vertical="center"/>
      <protection hidden="1"/>
    </xf>
    <xf numFmtId="3" fontId="15" fillId="3" borderId="68" xfId="0" applyNumberFormat="1" applyFont="1" applyFill="1" applyBorder="1" applyAlignment="1" applyProtection="1">
      <alignment horizontal="center" vertical="center" wrapText="1"/>
      <protection locked="0"/>
    </xf>
    <xf numFmtId="0" fontId="0" fillId="0" borderId="69" xfId="0" applyBorder="1" applyAlignment="1">
      <alignment horizontal="center" vertical="center"/>
    </xf>
    <xf numFmtId="0" fontId="2" fillId="4" borderId="0" xfId="0" applyFont="1" applyFill="1" applyAlignment="1" applyProtection="1">
      <alignment horizontal="left" vertical="center"/>
      <protection locked="0"/>
    </xf>
    <xf numFmtId="0" fontId="21" fillId="5" borderId="9" xfId="0" applyFont="1" applyFill="1" applyBorder="1" applyAlignment="1" applyProtection="1">
      <alignment horizontal="justify" vertical="center"/>
      <protection locked="0"/>
    </xf>
    <xf numFmtId="0" fontId="20" fillId="0" borderId="14" xfId="0" applyFont="1" applyBorder="1" applyAlignment="1" applyProtection="1">
      <alignment horizontal="left" vertical="top"/>
      <protection locked="0"/>
    </xf>
    <xf numFmtId="0" fontId="20" fillId="0" borderId="22" xfId="0" applyFont="1" applyBorder="1" applyAlignment="1" applyProtection="1">
      <alignment horizontal="left" vertical="top"/>
      <protection locked="0"/>
    </xf>
    <xf numFmtId="0" fontId="20" fillId="0" borderId="4" xfId="0" applyFont="1" applyBorder="1" applyAlignment="1" applyProtection="1">
      <alignment horizontal="left" vertical="top"/>
      <protection locked="0"/>
    </xf>
    <xf numFmtId="0" fontId="20" fillId="0" borderId="24" xfId="0" applyFont="1" applyBorder="1" applyAlignment="1" applyProtection="1">
      <alignment horizontal="left" vertical="top"/>
      <protection locked="0"/>
    </xf>
    <xf numFmtId="0" fontId="20" fillId="0" borderId="0" xfId="0" applyFont="1" applyAlignment="1" applyProtection="1">
      <alignment horizontal="left" vertical="top"/>
      <protection locked="0"/>
    </xf>
    <xf numFmtId="0" fontId="20" fillId="0" borderId="25" xfId="0" applyFont="1" applyBorder="1" applyAlignment="1" applyProtection="1">
      <alignment horizontal="left" vertical="top"/>
      <protection locked="0"/>
    </xf>
    <xf numFmtId="0" fontId="20" fillId="0" borderId="26" xfId="0" applyFont="1" applyBorder="1" applyAlignment="1" applyProtection="1">
      <alignment horizontal="left" vertical="top"/>
      <protection locked="0"/>
    </xf>
    <xf numFmtId="0" fontId="20" fillId="0" borderId="23" xfId="0" applyFont="1" applyBorder="1" applyAlignment="1" applyProtection="1">
      <alignment horizontal="left" vertical="top"/>
      <protection locked="0"/>
    </xf>
    <xf numFmtId="0" fontId="20" fillId="0" borderId="5" xfId="0" applyFont="1" applyBorder="1" applyAlignment="1" applyProtection="1">
      <alignment horizontal="left" vertical="top"/>
      <protection locked="0"/>
    </xf>
    <xf numFmtId="0" fontId="21" fillId="5" borderId="24" xfId="0" applyFont="1" applyFill="1" applyBorder="1" applyAlignment="1" applyProtection="1">
      <alignment horizontal="left" vertical="center"/>
      <protection locked="0"/>
    </xf>
    <xf numFmtId="0" fontId="21" fillId="5" borderId="0" xfId="0" applyFont="1" applyFill="1" applyAlignment="1" applyProtection="1">
      <alignment horizontal="left" vertical="center"/>
      <protection locked="0"/>
    </xf>
    <xf numFmtId="0" fontId="0" fillId="0" borderId="14"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23"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19" fillId="7" borderId="9" xfId="0" applyFont="1" applyFill="1" applyBorder="1" applyAlignment="1" applyProtection="1">
      <alignment horizontal="left" vertical="center" wrapText="1"/>
      <protection locked="0"/>
    </xf>
    <xf numFmtId="0" fontId="2" fillId="12" borderId="0" xfId="0" applyFont="1" applyFill="1" applyAlignment="1" applyProtection="1">
      <alignment horizontal="left" vertical="center"/>
      <protection locked="0"/>
    </xf>
    <xf numFmtId="0" fontId="19" fillId="7" borderId="2" xfId="0" applyFont="1" applyFill="1" applyBorder="1" applyAlignment="1" applyProtection="1">
      <alignment horizontal="left" vertical="center" wrapText="1"/>
      <protection locked="0"/>
    </xf>
    <xf numFmtId="0" fontId="19" fillId="7" borderId="3" xfId="0" applyFont="1" applyFill="1" applyBorder="1" applyAlignment="1" applyProtection="1">
      <alignment horizontal="left" vertical="center" wrapText="1"/>
      <protection locked="0"/>
    </xf>
    <xf numFmtId="0" fontId="21" fillId="5" borderId="1" xfId="0" applyFont="1" applyFill="1" applyBorder="1" applyAlignment="1" applyProtection="1">
      <alignment horizontal="left" vertical="center"/>
      <protection locked="0"/>
    </xf>
    <xf numFmtId="0" fontId="21" fillId="5" borderId="2" xfId="0" applyFont="1" applyFill="1" applyBorder="1" applyAlignment="1" applyProtection="1">
      <alignment horizontal="left" vertical="center"/>
      <protection locked="0"/>
    </xf>
    <xf numFmtId="0" fontId="21" fillId="5" borderId="3" xfId="0" applyFont="1" applyFill="1" applyBorder="1" applyAlignment="1" applyProtection="1">
      <alignment horizontal="left" vertical="center"/>
      <protection locked="0"/>
    </xf>
    <xf numFmtId="0" fontId="9" fillId="3" borderId="6" xfId="0" quotePrefix="1" applyFont="1" applyFill="1" applyBorder="1" applyAlignment="1">
      <alignment horizontal="center" vertical="center"/>
    </xf>
    <xf numFmtId="0" fontId="0" fillId="0" borderId="8" xfId="0" applyBorder="1" applyAlignment="1">
      <alignment horizontal="center" vertical="center"/>
    </xf>
    <xf numFmtId="0" fontId="4" fillId="4" borderId="1" xfId="0" quotePrefix="1" applyFont="1" applyFill="1" applyBorder="1" applyAlignment="1">
      <alignment horizontal="left" vertical="center"/>
    </xf>
    <xf numFmtId="0" fontId="4" fillId="4" borderId="2" xfId="0" quotePrefix="1" applyFont="1" applyFill="1" applyBorder="1" applyAlignment="1">
      <alignment horizontal="left" vertical="center"/>
    </xf>
    <xf numFmtId="0" fontId="4" fillId="4" borderId="3" xfId="0" quotePrefix="1" applyFont="1" applyFill="1" applyBorder="1" applyAlignment="1">
      <alignment horizontal="left" vertical="center"/>
    </xf>
    <xf numFmtId="0" fontId="4" fillId="7" borderId="1" xfId="0" quotePrefix="1" applyFont="1" applyFill="1" applyBorder="1" applyAlignment="1">
      <alignment horizontal="left" vertical="center"/>
    </xf>
    <xf numFmtId="0" fontId="4" fillId="7" borderId="2" xfId="0" quotePrefix="1" applyFont="1" applyFill="1" applyBorder="1" applyAlignment="1">
      <alignment horizontal="left" vertical="center"/>
    </xf>
    <xf numFmtId="0" fontId="4" fillId="7" borderId="3" xfId="0" quotePrefix="1" applyFont="1" applyFill="1" applyBorder="1" applyAlignment="1">
      <alignment horizontal="left" vertical="center"/>
    </xf>
    <xf numFmtId="0" fontId="2" fillId="7" borderId="1" xfId="0" quotePrefix="1" applyFont="1" applyFill="1" applyBorder="1" applyAlignment="1">
      <alignment horizontal="left" vertical="center"/>
    </xf>
    <xf numFmtId="0" fontId="2" fillId="7" borderId="2" xfId="0" quotePrefix="1" applyFont="1" applyFill="1" applyBorder="1" applyAlignment="1">
      <alignment horizontal="left" vertical="center"/>
    </xf>
    <xf numFmtId="0" fontId="2" fillId="7" borderId="3" xfId="0" quotePrefix="1" applyFont="1" applyFill="1" applyBorder="1" applyAlignment="1">
      <alignment horizontal="left" vertical="center"/>
    </xf>
    <xf numFmtId="0" fontId="9" fillId="3" borderId="6" xfId="0" quotePrefix="1" applyFont="1" applyFill="1" applyBorder="1" applyAlignment="1">
      <alignment horizontal="center" vertical="center" wrapText="1"/>
    </xf>
    <xf numFmtId="0" fontId="0" fillId="0" borderId="8" xfId="0" applyBorder="1" applyAlignment="1">
      <alignment horizontal="center" vertical="center" wrapText="1"/>
    </xf>
    <xf numFmtId="0" fontId="9" fillId="3" borderId="8" xfId="0" quotePrefix="1" applyFont="1" applyFill="1" applyBorder="1" applyAlignment="1">
      <alignment horizontal="center" vertical="center" wrapText="1"/>
    </xf>
    <xf numFmtId="0" fontId="9" fillId="3" borderId="8" xfId="0" quotePrefix="1" applyFont="1" applyFill="1" applyBorder="1" applyAlignment="1">
      <alignment horizontal="center" vertical="center"/>
    </xf>
  </cellXfs>
  <cellStyles count="5">
    <cellStyle name="Millares [0]" xfId="4" builtinId="6"/>
    <cellStyle name="Millares [0] 2" xfId="2" xr:uid="{00000000-0005-0000-0000-000001000000}"/>
    <cellStyle name="Moneda [0]" xfId="3" builtinId="7"/>
    <cellStyle name="Normal" xfId="0" builtinId="0"/>
    <cellStyle name="Porcentaje" xfId="1" builtinId="5"/>
  </cellStyles>
  <dxfs count="2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ndense val="0"/>
        <extend val="0"/>
        <color indexed="10"/>
      </font>
    </dxf>
    <dxf>
      <font>
        <b/>
        <i val="0"/>
        <condense val="0"/>
        <extend val="0"/>
        <color indexed="10"/>
      </font>
    </dxf>
    <dxf>
      <font>
        <condense val="0"/>
        <extend val="0"/>
        <color indexed="9"/>
      </font>
    </dxf>
    <dxf>
      <font>
        <b/>
        <i val="0"/>
        <condense val="0"/>
        <extend val="0"/>
        <color indexed="10"/>
      </font>
    </dxf>
    <dxf>
      <font>
        <condense val="0"/>
        <extend val="0"/>
        <color indexed="9"/>
      </font>
    </dxf>
    <dxf>
      <font>
        <b/>
        <i val="0"/>
        <color rgb="FFC00000"/>
      </font>
    </dxf>
    <dxf>
      <font>
        <b/>
        <i val="0"/>
        <color rgb="FFC00000"/>
      </font>
    </dxf>
    <dxf>
      <font>
        <b/>
        <i val="0"/>
        <condense val="0"/>
        <extend val="0"/>
        <color indexed="10"/>
      </font>
    </dxf>
    <dxf>
      <font>
        <b/>
        <i val="0"/>
        <condense val="0"/>
        <extend val="0"/>
        <color indexed="10"/>
      </font>
    </dxf>
    <dxf>
      <font>
        <b/>
        <i val="0"/>
        <condense val="0"/>
        <extend val="0"/>
        <color indexed="10"/>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51"/>
  <sheetViews>
    <sheetView view="pageBreakPreview" zoomScaleNormal="100" zoomScaleSheetLayoutView="100" workbookViewId="0">
      <selection activeCell="C3" sqref="C3"/>
    </sheetView>
  </sheetViews>
  <sheetFormatPr baseColWidth="10" defaultColWidth="11.42578125" defaultRowHeight="11.25" x14ac:dyDescent="0.15"/>
  <cols>
    <col min="1" max="1" width="4.42578125" style="137" customWidth="1"/>
    <col min="2" max="2" width="36.85546875" style="137" customWidth="1"/>
    <col min="3" max="5" width="14.140625" style="130" customWidth="1"/>
    <col min="6" max="6" width="14.140625" style="137" customWidth="1"/>
    <col min="7" max="7" width="3.140625" style="139" customWidth="1"/>
    <col min="8" max="8" width="11.42578125" style="137"/>
    <col min="9" max="9" width="11.42578125" style="137" customWidth="1"/>
    <col min="10" max="16384" width="11.42578125" style="137"/>
  </cols>
  <sheetData>
    <row r="1" spans="1:15" s="144" customFormat="1" ht="26.25" customHeight="1" x14ac:dyDescent="0.15">
      <c r="A1" s="138"/>
      <c r="B1" s="120" t="s">
        <v>51</v>
      </c>
      <c r="C1" s="120"/>
      <c r="D1" s="120"/>
      <c r="E1" s="120"/>
      <c r="F1" s="120"/>
      <c r="H1" s="138"/>
      <c r="I1" s="138"/>
      <c r="J1" s="138"/>
      <c r="K1" s="138"/>
      <c r="L1" s="138"/>
      <c r="M1" s="138"/>
      <c r="N1" s="138"/>
      <c r="O1" s="138"/>
    </row>
    <row r="2" spans="1:15" s="146" customFormat="1" ht="12.75" customHeight="1" x14ac:dyDescent="0.15">
      <c r="A2" s="139"/>
      <c r="B2" s="145"/>
      <c r="C2" s="121"/>
      <c r="D2" s="131"/>
      <c r="E2" s="131"/>
      <c r="F2" s="135"/>
      <c r="H2" s="139"/>
      <c r="I2" s="139"/>
      <c r="J2" s="139"/>
      <c r="K2" s="139"/>
      <c r="L2" s="139"/>
      <c r="M2" s="139"/>
      <c r="N2" s="139"/>
      <c r="O2" s="139"/>
    </row>
    <row r="3" spans="1:15" s="190" customFormat="1" ht="20.100000000000001" customHeight="1" x14ac:dyDescent="0.25">
      <c r="A3" s="147"/>
      <c r="B3" s="148" t="s">
        <v>10</v>
      </c>
      <c r="C3" s="149"/>
      <c r="D3" s="132"/>
      <c r="E3" s="132"/>
      <c r="F3" s="150"/>
      <c r="G3" s="151"/>
      <c r="H3" s="141"/>
      <c r="I3" s="140" t="s">
        <v>89</v>
      </c>
      <c r="J3" s="141"/>
      <c r="K3" s="141"/>
      <c r="L3" s="141"/>
      <c r="M3" s="141"/>
      <c r="N3" s="141"/>
      <c r="O3" s="141"/>
    </row>
    <row r="4" spans="1:15" s="190" customFormat="1" ht="20.100000000000001" customHeight="1" x14ac:dyDescent="0.25">
      <c r="A4" s="147"/>
      <c r="B4" s="148" t="s">
        <v>0</v>
      </c>
      <c r="C4" s="149">
        <f>+'2. ANID BUDGET'!C4</f>
        <v>0</v>
      </c>
      <c r="D4" s="132"/>
      <c r="E4" s="132"/>
      <c r="F4" s="150"/>
      <c r="G4" s="151"/>
      <c r="H4" s="141"/>
      <c r="I4" s="140">
        <v>890</v>
      </c>
      <c r="J4" s="141"/>
      <c r="K4" s="141"/>
      <c r="L4" s="141"/>
      <c r="M4" s="141"/>
      <c r="N4" s="141"/>
      <c r="O4" s="141"/>
    </row>
    <row r="5" spans="1:15" s="190" customFormat="1" ht="20.100000000000001" customHeight="1" x14ac:dyDescent="0.25">
      <c r="A5" s="147"/>
      <c r="B5" s="152" t="s">
        <v>28</v>
      </c>
      <c r="C5" s="149">
        <f>+'2. ANID BUDGET'!C5</f>
        <v>0</v>
      </c>
      <c r="D5" s="132"/>
      <c r="E5" s="132"/>
      <c r="F5" s="150"/>
      <c r="G5" s="151"/>
      <c r="H5" s="141"/>
      <c r="I5" s="141"/>
      <c r="J5" s="141"/>
      <c r="K5" s="141"/>
      <c r="L5" s="141"/>
      <c r="M5" s="141"/>
      <c r="N5" s="141"/>
      <c r="O5" s="141"/>
    </row>
    <row r="6" spans="1:15" s="190" customFormat="1" ht="20.100000000000001" customHeight="1" x14ac:dyDescent="0.25">
      <c r="A6" s="147"/>
      <c r="B6" s="152" t="s">
        <v>73</v>
      </c>
      <c r="C6" s="149">
        <f>+'2. ANID BUDGET'!C6</f>
        <v>0</v>
      </c>
      <c r="D6" s="132"/>
      <c r="E6" s="132"/>
      <c r="F6" s="150"/>
      <c r="G6" s="151"/>
      <c r="H6" s="141"/>
      <c r="I6" s="141"/>
      <c r="J6" s="141"/>
      <c r="K6" s="141"/>
      <c r="L6" s="141"/>
      <c r="M6" s="141"/>
      <c r="N6" s="141"/>
      <c r="O6" s="141"/>
    </row>
    <row r="7" spans="1:15" s="190" customFormat="1" ht="20.100000000000001" customHeight="1" x14ac:dyDescent="0.25">
      <c r="A7" s="147"/>
      <c r="B7" s="153"/>
      <c r="C7" s="149">
        <f>+'2. ANID BUDGET'!C7</f>
        <v>0</v>
      </c>
      <c r="D7" s="132"/>
      <c r="E7" s="132"/>
      <c r="F7" s="150"/>
      <c r="G7" s="151"/>
      <c r="H7" s="141"/>
      <c r="I7" s="141"/>
      <c r="J7" s="141"/>
      <c r="K7" s="141"/>
      <c r="L7" s="141"/>
      <c r="M7" s="141"/>
      <c r="N7" s="141"/>
      <c r="O7" s="141"/>
    </row>
    <row r="8" spans="1:15" s="190" customFormat="1" ht="20.100000000000001" customHeight="1" x14ac:dyDescent="0.25">
      <c r="A8" s="147"/>
      <c r="B8" s="154"/>
      <c r="C8" s="149">
        <f>+'2. ANID BUDGET'!C8</f>
        <v>0</v>
      </c>
      <c r="D8" s="132"/>
      <c r="E8" s="132"/>
      <c r="F8" s="150"/>
      <c r="G8" s="151"/>
      <c r="H8" s="141"/>
      <c r="I8" s="141"/>
      <c r="J8" s="141"/>
      <c r="K8" s="141"/>
      <c r="L8" s="141"/>
      <c r="M8" s="141"/>
      <c r="N8" s="141"/>
      <c r="O8" s="141"/>
    </row>
    <row r="9" spans="1:15" s="190" customFormat="1" ht="20.100000000000001" customHeight="1" x14ac:dyDescent="0.25">
      <c r="A9" s="147"/>
      <c r="B9" s="153" t="s">
        <v>47</v>
      </c>
      <c r="C9" s="149">
        <f>+'2. ANID BUDGET'!C9</f>
        <v>0</v>
      </c>
      <c r="D9" s="132"/>
      <c r="E9" s="132"/>
      <c r="F9" s="150"/>
      <c r="G9" s="151"/>
      <c r="H9" s="141"/>
      <c r="I9" s="141"/>
      <c r="J9" s="141"/>
      <c r="K9" s="141"/>
      <c r="L9" s="141"/>
      <c r="M9" s="141"/>
      <c r="N9" s="141"/>
      <c r="O9" s="141"/>
    </row>
    <row r="10" spans="1:15" s="190" customFormat="1" ht="20.100000000000001" customHeight="1" x14ac:dyDescent="0.25">
      <c r="A10" s="147"/>
      <c r="B10" s="155"/>
      <c r="C10" s="149">
        <f>+'2. ANID BUDGET'!C10</f>
        <v>0</v>
      </c>
      <c r="D10" s="122"/>
      <c r="E10" s="122"/>
      <c r="F10" s="156"/>
      <c r="G10" s="151"/>
      <c r="H10" s="141"/>
      <c r="I10" s="141"/>
      <c r="J10" s="141"/>
      <c r="K10" s="141"/>
      <c r="L10" s="141"/>
      <c r="M10" s="141"/>
      <c r="N10" s="141"/>
      <c r="O10" s="141"/>
    </row>
    <row r="11" spans="1:15" s="190" customFormat="1" ht="20.100000000000001" customHeight="1" x14ac:dyDescent="0.25">
      <c r="A11" s="147"/>
      <c r="B11" s="155"/>
      <c r="C11" s="149">
        <f>+'2. ANID BUDGET'!C11</f>
        <v>0</v>
      </c>
      <c r="D11" s="122"/>
      <c r="E11" s="122"/>
      <c r="F11" s="156"/>
      <c r="G11" s="151"/>
      <c r="H11" s="141"/>
      <c r="I11" s="141"/>
      <c r="J11" s="141"/>
      <c r="K11" s="141"/>
      <c r="L11" s="141"/>
      <c r="M11" s="141"/>
      <c r="N11" s="141"/>
      <c r="O11" s="141"/>
    </row>
    <row r="12" spans="1:15" s="190" customFormat="1" ht="20.100000000000001" customHeight="1" x14ac:dyDescent="0.25">
      <c r="A12" s="147"/>
      <c r="B12" s="155"/>
      <c r="C12" s="149">
        <f>+'2. ANID BUDGET'!C12</f>
        <v>0</v>
      </c>
      <c r="D12" s="122"/>
      <c r="E12" s="122"/>
      <c r="F12" s="156"/>
      <c r="G12" s="151"/>
      <c r="H12" s="141"/>
      <c r="I12" s="141"/>
      <c r="J12" s="141"/>
      <c r="K12" s="141"/>
      <c r="L12" s="141"/>
      <c r="M12" s="141"/>
      <c r="N12" s="141"/>
      <c r="O12" s="141"/>
    </row>
    <row r="13" spans="1:15" s="190" customFormat="1" ht="20.100000000000001" customHeight="1" x14ac:dyDescent="0.25">
      <c r="A13" s="147"/>
      <c r="B13" s="155"/>
      <c r="C13" s="149">
        <f>+'2. ANID BUDGET'!C13</f>
        <v>0</v>
      </c>
      <c r="D13" s="122"/>
      <c r="E13" s="122"/>
      <c r="F13" s="156"/>
      <c r="G13" s="151"/>
      <c r="H13" s="141"/>
      <c r="I13" s="141"/>
      <c r="J13" s="141"/>
      <c r="K13" s="141"/>
      <c r="L13" s="141"/>
      <c r="M13" s="141"/>
      <c r="N13" s="141"/>
      <c r="O13" s="141"/>
    </row>
    <row r="14" spans="1:15" s="190" customFormat="1" ht="20.100000000000001" customHeight="1" x14ac:dyDescent="0.25">
      <c r="A14" s="147"/>
      <c r="B14" s="155"/>
      <c r="C14" s="149">
        <f>+'2. ANID BUDGET'!C14</f>
        <v>0</v>
      </c>
      <c r="D14" s="133"/>
      <c r="E14" s="133"/>
      <c r="F14" s="157"/>
      <c r="G14" s="151"/>
      <c r="H14" s="141"/>
      <c r="I14" s="141"/>
      <c r="J14" s="141"/>
      <c r="K14" s="141"/>
      <c r="L14" s="141"/>
      <c r="M14" s="141"/>
      <c r="N14" s="141"/>
      <c r="O14" s="141"/>
    </row>
    <row r="15" spans="1:15" s="190" customFormat="1" ht="20.100000000000001" customHeight="1" x14ac:dyDescent="0.25">
      <c r="A15" s="147"/>
      <c r="B15" s="158"/>
      <c r="C15" s="149">
        <f>+'2. ANID BUDGET'!C15</f>
        <v>0</v>
      </c>
      <c r="D15" s="132"/>
      <c r="E15" s="132"/>
      <c r="F15" s="150"/>
      <c r="G15" s="151"/>
      <c r="H15" s="141"/>
      <c r="I15" s="141"/>
      <c r="J15" s="141"/>
      <c r="K15" s="141"/>
      <c r="L15" s="141"/>
      <c r="M15" s="141"/>
      <c r="N15" s="141"/>
      <c r="O15" s="141"/>
    </row>
    <row r="16" spans="1:15" s="190" customFormat="1" ht="7.7" customHeight="1" x14ac:dyDescent="0.25">
      <c r="A16" s="147"/>
      <c r="B16" s="159"/>
      <c r="C16" s="123"/>
      <c r="D16" s="134"/>
      <c r="E16" s="134"/>
      <c r="F16" s="134"/>
      <c r="G16" s="151"/>
      <c r="H16" s="141"/>
      <c r="I16" s="141"/>
      <c r="J16" s="141"/>
      <c r="K16" s="141"/>
      <c r="L16" s="141"/>
      <c r="M16" s="141"/>
      <c r="N16" s="141"/>
      <c r="O16" s="141"/>
    </row>
    <row r="17" spans="1:7" x14ac:dyDescent="0.15">
      <c r="A17" s="139"/>
      <c r="B17" s="160"/>
      <c r="C17" s="124"/>
      <c r="D17" s="124"/>
      <c r="E17" s="124"/>
      <c r="F17" s="124"/>
    </row>
    <row r="18" spans="1:7" s="141" customFormat="1" ht="39.75" customHeight="1" x14ac:dyDescent="0.25">
      <c r="A18" s="147"/>
      <c r="B18" s="161" t="s">
        <v>30</v>
      </c>
      <c r="C18" s="125" t="s">
        <v>90</v>
      </c>
      <c r="D18" s="125" t="s">
        <v>91</v>
      </c>
      <c r="E18" s="125" t="s">
        <v>92</v>
      </c>
      <c r="F18" s="136" t="s">
        <v>93</v>
      </c>
      <c r="G18" s="147"/>
    </row>
    <row r="19" spans="1:7" s="142" customFormat="1" ht="25.5" customHeight="1" x14ac:dyDescent="0.25">
      <c r="B19" s="162" t="s">
        <v>11</v>
      </c>
      <c r="C19" s="126">
        <f>(+'1. TOTAL BUDGET'!C19/'1. TOTAL BUDGET'!$I$4)*1000</f>
        <v>0</v>
      </c>
      <c r="D19" s="126">
        <f>(+'1. TOTAL BUDGET'!D19/'1. TOTAL BUDGET'!$I$4)*1000</f>
        <v>0</v>
      </c>
      <c r="E19" s="126">
        <f>(+'1. TOTAL BUDGET'!E19/'1. TOTAL BUDGET'!$I$4)*1000</f>
        <v>0</v>
      </c>
      <c r="F19" s="126">
        <f>(+'1. TOTAL BUDGET'!F19/'1. TOTAL BUDGET'!$I$4)*1000</f>
        <v>0</v>
      </c>
      <c r="G19" s="163"/>
    </row>
    <row r="20" spans="1:7" s="142" customFormat="1" ht="18.75" customHeight="1" x14ac:dyDescent="0.25">
      <c r="B20" s="164" t="str">
        <f>+'2. ANID BUDGET'!B20</f>
        <v>Researchers</v>
      </c>
      <c r="C20" s="127">
        <f>(+'1. TOTAL BUDGET'!C20/'1. TOTAL BUDGET'!$I$4)*1000</f>
        <v>0</v>
      </c>
      <c r="D20" s="127">
        <f>(+'1. TOTAL BUDGET'!D20/'1. TOTAL BUDGET'!$I$4)*1000</f>
        <v>0</v>
      </c>
      <c r="E20" s="127">
        <f>(+'1. TOTAL BUDGET'!E20/'1. TOTAL BUDGET'!$I$4)*1000</f>
        <v>0</v>
      </c>
      <c r="F20" s="128">
        <f>(+'1. TOTAL BUDGET'!F20/'1. TOTAL BUDGET'!$I$4)*1000</f>
        <v>0</v>
      </c>
      <c r="G20" s="163"/>
    </row>
    <row r="21" spans="1:7" s="142" customFormat="1" ht="18.75" customHeight="1" x14ac:dyDescent="0.25">
      <c r="B21" s="164" t="str">
        <f>+'2. ANID BUDGET'!B21</f>
        <v xml:space="preserve">Postdocs </v>
      </c>
      <c r="C21" s="127">
        <f>(+'1. TOTAL BUDGET'!C21/'1. TOTAL BUDGET'!$I$4)*1000</f>
        <v>0</v>
      </c>
      <c r="D21" s="127">
        <f>(+'1. TOTAL BUDGET'!D21/'1. TOTAL BUDGET'!$I$4)*1000</f>
        <v>0</v>
      </c>
      <c r="E21" s="127">
        <f>(+'1. TOTAL BUDGET'!E21/'1. TOTAL BUDGET'!$I$4)*1000</f>
        <v>0</v>
      </c>
      <c r="F21" s="128">
        <f>(+'1. TOTAL BUDGET'!F21/'1. TOTAL BUDGET'!$I$4)*1000</f>
        <v>0</v>
      </c>
      <c r="G21" s="163"/>
    </row>
    <row r="22" spans="1:7" s="142" customFormat="1" ht="18.75" customHeight="1" x14ac:dyDescent="0.25">
      <c r="B22" s="164" t="str">
        <f>+'2. ANID BUDGET'!B22</f>
        <v>PhD Thesis Students</v>
      </c>
      <c r="C22" s="127">
        <f>(+'1. TOTAL BUDGET'!C22/'1. TOTAL BUDGET'!$I$4)*1000</f>
        <v>0</v>
      </c>
      <c r="D22" s="127">
        <f>(+'1. TOTAL BUDGET'!D22/'1. TOTAL BUDGET'!$I$4)*1000</f>
        <v>0</v>
      </c>
      <c r="E22" s="127">
        <f>(+'1. TOTAL BUDGET'!E22/'1. TOTAL BUDGET'!$I$4)*1000</f>
        <v>0</v>
      </c>
      <c r="F22" s="128">
        <f>(+'1. TOTAL BUDGET'!F22/'1. TOTAL BUDGET'!$I$4)*1000</f>
        <v>0</v>
      </c>
      <c r="G22" s="163"/>
    </row>
    <row r="23" spans="1:7" s="142" customFormat="1" ht="18.75" customHeight="1" x14ac:dyDescent="0.25">
      <c r="B23" s="164" t="str">
        <f>+'2. ANID BUDGET'!B23</f>
        <v>Master Thesis Students</v>
      </c>
      <c r="C23" s="127">
        <f>(+'1. TOTAL BUDGET'!C23/'1. TOTAL BUDGET'!$I$4)*1000</f>
        <v>0</v>
      </c>
      <c r="D23" s="127">
        <f>(+'1. TOTAL BUDGET'!D23/'1. TOTAL BUDGET'!$I$4)*1000</f>
        <v>0</v>
      </c>
      <c r="E23" s="127">
        <f>(+'1. TOTAL BUDGET'!E23/'1. TOTAL BUDGET'!$I$4)*1000</f>
        <v>0</v>
      </c>
      <c r="F23" s="128">
        <f>(+'1. TOTAL BUDGET'!F23/'1. TOTAL BUDGET'!$I$4)*1000</f>
        <v>0</v>
      </c>
      <c r="G23" s="163"/>
    </row>
    <row r="24" spans="1:7" s="142" customFormat="1" ht="18.75" customHeight="1" x14ac:dyDescent="0.25">
      <c r="B24" s="164" t="str">
        <f>+'2. ANID BUDGET'!B24</f>
        <v>Undergraduated Thesis Students</v>
      </c>
      <c r="C24" s="127">
        <f>(+'1. TOTAL BUDGET'!C24/'1. TOTAL BUDGET'!$I$4)*1000</f>
        <v>0</v>
      </c>
      <c r="D24" s="127">
        <f>(+'1. TOTAL BUDGET'!D24/'1. TOTAL BUDGET'!$I$4)*1000</f>
        <v>0</v>
      </c>
      <c r="E24" s="127">
        <f>(+'1. TOTAL BUDGET'!E24/'1. TOTAL BUDGET'!$I$4)*1000</f>
        <v>0</v>
      </c>
      <c r="F24" s="128">
        <f>(+'1. TOTAL BUDGET'!F24/'1. TOTAL BUDGET'!$I$4)*1000</f>
        <v>0</v>
      </c>
      <c r="G24" s="163"/>
    </row>
    <row r="25" spans="1:7" s="142" customFormat="1" ht="18.75" customHeight="1" x14ac:dyDescent="0.25">
      <c r="B25" s="164" t="str">
        <f>+'2. ANID BUDGET'!B26</f>
        <v>Professionals and Technicians</v>
      </c>
      <c r="C25" s="127">
        <f>(+'1. TOTAL BUDGET'!C26/'1. TOTAL BUDGET'!$I$4)*1000</f>
        <v>0</v>
      </c>
      <c r="D25" s="127">
        <f>(+'1. TOTAL BUDGET'!D26/'1. TOTAL BUDGET'!$I$4)*1000</f>
        <v>0</v>
      </c>
      <c r="E25" s="127">
        <f>(+'1. TOTAL BUDGET'!E26/'1. TOTAL BUDGET'!$I$4)*1000</f>
        <v>0</v>
      </c>
      <c r="F25" s="128">
        <f>(+'1. TOTAL BUDGET'!F26/'1. TOTAL BUDGET'!$I$4)*1000</f>
        <v>0</v>
      </c>
      <c r="G25" s="163"/>
    </row>
    <row r="26" spans="1:7" s="142" customFormat="1" ht="18.75" customHeight="1" x14ac:dyDescent="0.25">
      <c r="B26" s="164" t="str">
        <f>+'2. ANID BUDGET'!B27</f>
        <v>Communications Staff</v>
      </c>
      <c r="C26" s="127">
        <f>(+'1. TOTAL BUDGET'!C27/'1. TOTAL BUDGET'!$I$4)*1000</f>
        <v>0</v>
      </c>
      <c r="D26" s="127">
        <f>(+'1. TOTAL BUDGET'!D27/'1. TOTAL BUDGET'!$I$4)*1000</f>
        <v>0</v>
      </c>
      <c r="E26" s="127">
        <f>(+'1. TOTAL BUDGET'!E27/'1. TOTAL BUDGET'!$I$4)*1000</f>
        <v>0</v>
      </c>
      <c r="F26" s="128">
        <f>(+'1. TOTAL BUDGET'!F27/'1. TOTAL BUDGET'!$I$4)*1000</f>
        <v>0</v>
      </c>
      <c r="G26" s="163"/>
    </row>
    <row r="27" spans="1:7" s="142" customFormat="1" ht="18.75" customHeight="1" x14ac:dyDescent="0.25">
      <c r="B27" s="164" t="str">
        <f>+'2. ANID BUDGET'!B28</f>
        <v>Administrative Staff</v>
      </c>
      <c r="C27" s="127">
        <f>(+'1. TOTAL BUDGET'!C28/'1. TOTAL BUDGET'!$I$4)*1000</f>
        <v>0</v>
      </c>
      <c r="D27" s="127">
        <f>(+'1. TOTAL BUDGET'!D28/'1. TOTAL BUDGET'!$I$4)*1000</f>
        <v>0</v>
      </c>
      <c r="E27" s="127">
        <f>(+'1. TOTAL BUDGET'!E28/'1. TOTAL BUDGET'!$I$4)*1000</f>
        <v>0</v>
      </c>
      <c r="F27" s="128">
        <f>(+'1. TOTAL BUDGET'!F28/'1. TOTAL BUDGET'!$I$4)*1000</f>
        <v>0</v>
      </c>
      <c r="G27" s="163"/>
    </row>
    <row r="28" spans="1:7" s="142" customFormat="1" ht="18.75" customHeight="1" x14ac:dyDescent="0.25">
      <c r="B28" s="164" t="e">
        <f>+'2. ANID BUDGET'!#REF!</f>
        <v>#REF!</v>
      </c>
      <c r="C28" s="127" t="e">
        <f>(+'1. TOTAL BUDGET'!#REF!/'1. TOTAL BUDGET'!$I$4)*1000</f>
        <v>#REF!</v>
      </c>
      <c r="D28" s="127" t="e">
        <f>(+'1. TOTAL BUDGET'!#REF!/'1. TOTAL BUDGET'!$I$4)*1000</f>
        <v>#REF!</v>
      </c>
      <c r="E28" s="127" t="e">
        <f>(+'1. TOTAL BUDGET'!#REF!/'1. TOTAL BUDGET'!$I$4)*1000</f>
        <v>#REF!</v>
      </c>
      <c r="F28" s="128" t="e">
        <f>(+'1. TOTAL BUDGET'!#REF!/'1. TOTAL BUDGET'!$I$4)*1000</f>
        <v>#REF!</v>
      </c>
      <c r="G28" s="163"/>
    </row>
    <row r="29" spans="1:7" s="142" customFormat="1" ht="25.5" customHeight="1" x14ac:dyDescent="0.25">
      <c r="B29" s="165" t="s">
        <v>50</v>
      </c>
      <c r="C29" s="128">
        <f>(+'1. TOTAL BUDGET'!C29/'1. TOTAL BUDGET'!$I$4)*1000</f>
        <v>0</v>
      </c>
      <c r="D29" s="128">
        <f>(+'1. TOTAL BUDGET'!D29/'1. TOTAL BUDGET'!$I$4)*1000</f>
        <v>0</v>
      </c>
      <c r="E29" s="128">
        <f>(+'1. TOTAL BUDGET'!E29/'1. TOTAL BUDGET'!$I$4)*1000</f>
        <v>0</v>
      </c>
      <c r="F29" s="126">
        <f>(+'1. TOTAL BUDGET'!F29/'1. TOTAL BUDGET'!$I$4)*1000</f>
        <v>0</v>
      </c>
      <c r="G29" s="163"/>
    </row>
    <row r="30" spans="1:7" s="142" customFormat="1" ht="18.75" customHeight="1" x14ac:dyDescent="0.25">
      <c r="B30" s="166" t="s">
        <v>38</v>
      </c>
      <c r="C30" s="127">
        <f>+'2.2. TICKETS &amp; PER DIEM'!C7+'2.2. TICKETS &amp; PER DIEM'!C10</f>
        <v>0</v>
      </c>
      <c r="D30" s="127">
        <f>(+'1. TOTAL BUDGET'!D30/'1. TOTAL BUDGET'!$I$4)*1000</f>
        <v>0</v>
      </c>
      <c r="E30" s="127">
        <f>(+'1. TOTAL BUDGET'!E30/'1. TOTAL BUDGET'!$I$4)*1000</f>
        <v>0</v>
      </c>
      <c r="F30" s="126">
        <f>(+'1. TOTAL BUDGET'!F30/'1. TOTAL BUDGET'!$I$4)*1000</f>
        <v>0</v>
      </c>
      <c r="G30" s="163"/>
    </row>
    <row r="31" spans="1:7" s="142" customFormat="1" ht="18.75" customHeight="1" x14ac:dyDescent="0.25">
      <c r="B31" s="166" t="s">
        <v>39</v>
      </c>
      <c r="C31" s="127">
        <f>(+'1. TOTAL BUDGET'!C31/'1. TOTAL BUDGET'!$I$4)*1000</f>
        <v>0</v>
      </c>
      <c r="D31" s="127">
        <f>(+'1. TOTAL BUDGET'!D31/'1. TOTAL BUDGET'!$I$4)*1000</f>
        <v>0</v>
      </c>
      <c r="E31" s="127">
        <f>(+'1. TOTAL BUDGET'!E31/'1. TOTAL BUDGET'!$I$4)*1000</f>
        <v>0</v>
      </c>
      <c r="F31" s="126">
        <f>(+'1. TOTAL BUDGET'!F31/'1. TOTAL BUDGET'!$I$4)*1000</f>
        <v>0</v>
      </c>
      <c r="G31" s="163"/>
    </row>
    <row r="32" spans="1:7" s="142" customFormat="1" ht="25.5" customHeight="1" x14ac:dyDescent="0.25">
      <c r="B32" s="162" t="s">
        <v>41</v>
      </c>
      <c r="C32" s="128">
        <f>(+'1. TOTAL BUDGET'!C32/'1. TOTAL BUDGET'!$I$4)*1000</f>
        <v>0</v>
      </c>
      <c r="D32" s="128">
        <f>(+'1. TOTAL BUDGET'!D32/'1. TOTAL BUDGET'!$I$4)*1000</f>
        <v>0</v>
      </c>
      <c r="E32" s="128">
        <f>(+'1. TOTAL BUDGET'!E32/'1. TOTAL BUDGET'!$I$4)*1000</f>
        <v>0</v>
      </c>
      <c r="F32" s="126">
        <f>(+'1. TOTAL BUDGET'!F32/'1. TOTAL BUDGET'!$I$4)*1000</f>
        <v>0</v>
      </c>
      <c r="G32" s="163"/>
    </row>
    <row r="33" spans="1:7" s="142" customFormat="1" ht="25.5" customHeight="1" x14ac:dyDescent="0.25">
      <c r="B33" s="162" t="s">
        <v>49</v>
      </c>
      <c r="C33" s="128">
        <f>(+'1. TOTAL BUDGET'!C33/'1. TOTAL BUDGET'!$I$4)*1000</f>
        <v>0</v>
      </c>
      <c r="D33" s="128">
        <f>(+'1. TOTAL BUDGET'!D33/'1. TOTAL BUDGET'!$I$4)*1000</f>
        <v>0</v>
      </c>
      <c r="E33" s="128">
        <f>(+'1. TOTAL BUDGET'!E33/'1. TOTAL BUDGET'!$I$4)*1000</f>
        <v>0</v>
      </c>
      <c r="F33" s="126">
        <f>(+'1. TOTAL BUDGET'!F33/'1. TOTAL BUDGET'!$I$4)*1000</f>
        <v>0</v>
      </c>
      <c r="G33" s="163"/>
    </row>
    <row r="34" spans="1:7" s="142" customFormat="1" ht="25.5" customHeight="1" x14ac:dyDescent="0.25">
      <c r="B34" s="162" t="s">
        <v>40</v>
      </c>
      <c r="C34" s="128">
        <f>(+'1. TOTAL BUDGET'!C34/'1. TOTAL BUDGET'!$I$4)*1000</f>
        <v>0</v>
      </c>
      <c r="D34" s="128">
        <f>(+'1. TOTAL BUDGET'!D34/'1. TOTAL BUDGET'!$I$4)*1000</f>
        <v>0</v>
      </c>
      <c r="E34" s="128">
        <f>(+'1. TOTAL BUDGET'!E34/'1. TOTAL BUDGET'!$I$4)*1000</f>
        <v>0</v>
      </c>
      <c r="F34" s="126">
        <f>(+'1. TOTAL BUDGET'!F34/'1. TOTAL BUDGET'!$I$4)*1000</f>
        <v>0</v>
      </c>
      <c r="G34" s="163"/>
    </row>
    <row r="35" spans="1:7" s="143" customFormat="1" ht="30" customHeight="1" x14ac:dyDescent="0.25">
      <c r="A35" s="167"/>
      <c r="B35" s="168" t="s">
        <v>21</v>
      </c>
      <c r="C35" s="129">
        <f>(+'1. TOTAL BUDGET'!C35/'1. TOTAL BUDGET'!$I$4)*1000</f>
        <v>0</v>
      </c>
      <c r="D35" s="129">
        <f>(+'1. TOTAL BUDGET'!D35/'1. TOTAL BUDGET'!$I$4)*1000</f>
        <v>0</v>
      </c>
      <c r="E35" s="129">
        <f>(+'1. TOTAL BUDGET'!E35/'1. TOTAL BUDGET'!$I$4)*1000</f>
        <v>0</v>
      </c>
      <c r="F35" s="129">
        <f>(+'1. TOTAL BUDGET'!F35/'1. TOTAL BUDGET'!$I$4)*1000</f>
        <v>0</v>
      </c>
      <c r="G35" s="167"/>
    </row>
    <row r="36" spans="1:7" x14ac:dyDescent="0.15">
      <c r="G36" s="137"/>
    </row>
    <row r="37" spans="1:7" x14ac:dyDescent="0.15">
      <c r="G37" s="137"/>
    </row>
    <row r="38" spans="1:7" x14ac:dyDescent="0.15">
      <c r="G38" s="137"/>
    </row>
    <row r="39" spans="1:7" x14ac:dyDescent="0.15">
      <c r="G39" s="137"/>
    </row>
    <row r="40" spans="1:7" x14ac:dyDescent="0.15">
      <c r="G40" s="137"/>
    </row>
    <row r="41" spans="1:7" x14ac:dyDescent="0.15">
      <c r="G41" s="137"/>
    </row>
    <row r="42" spans="1:7" x14ac:dyDescent="0.15">
      <c r="C42" s="191"/>
      <c r="G42" s="137"/>
    </row>
    <row r="43" spans="1:7" x14ac:dyDescent="0.15">
      <c r="C43" s="191"/>
      <c r="G43" s="137"/>
    </row>
    <row r="44" spans="1:7" x14ac:dyDescent="0.15">
      <c r="C44" s="191"/>
      <c r="G44" s="137"/>
    </row>
    <row r="45" spans="1:7" x14ac:dyDescent="0.15">
      <c r="C45" s="191"/>
      <c r="G45" s="137"/>
    </row>
    <row r="46" spans="1:7" x14ac:dyDescent="0.15">
      <c r="C46" s="192"/>
    </row>
    <row r="47" spans="1:7" x14ac:dyDescent="0.15">
      <c r="C47" s="192"/>
    </row>
    <row r="48" spans="1:7" x14ac:dyDescent="0.15">
      <c r="C48" s="192"/>
    </row>
    <row r="49" spans="3:3" x14ac:dyDescent="0.15">
      <c r="C49" s="192"/>
    </row>
    <row r="50" spans="3:3" x14ac:dyDescent="0.15">
      <c r="C50" s="192"/>
    </row>
    <row r="51" spans="3:3" x14ac:dyDescent="0.15">
      <c r="C51" s="192"/>
    </row>
  </sheetData>
  <conditionalFormatting sqref="C3:F3 D4:F4 C4:C16">
    <cfRule type="cellIs" dxfId="20" priority="1" stopIfTrue="1" operator="equal">
      <formula>0</formula>
    </cfRule>
  </conditionalFormatting>
  <dataValidations count="2">
    <dataValidation type="decimal" operator="greaterThan" allowBlank="1" showInputMessage="1" showErrorMessage="1" error="lllloooooooooooooo" sqref="C37" xr:uid="{00000000-0002-0000-0000-000000000000}">
      <formula1>0.1</formula1>
    </dataValidation>
    <dataValidation operator="greaterThan" allowBlank="1" showInputMessage="1" showErrorMessage="1" error="cuec" sqref="C38" xr:uid="{00000000-0002-0000-0000-000001000000}"/>
  </dataValidations>
  <pageMargins left="0.7" right="0.7" top="0.75" bottom="0.75" header="0.3" footer="0.3"/>
  <pageSetup scale="55" orientation="portrait" r:id="rId1"/>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X63"/>
  <sheetViews>
    <sheetView view="pageBreakPreview" zoomScaleNormal="100" zoomScaleSheetLayoutView="100" workbookViewId="0"/>
  </sheetViews>
  <sheetFormatPr baseColWidth="10" defaultRowHeight="15" x14ac:dyDescent="0.25"/>
  <cols>
    <col min="1" max="1" width="2" style="179" customWidth="1"/>
    <col min="2" max="2" width="34.7109375" style="179" customWidth="1"/>
    <col min="3" max="6" width="14.42578125" style="179" customWidth="1"/>
    <col min="7" max="7" width="1.5703125" style="179" customWidth="1"/>
    <col min="8" max="15" width="11.42578125" style="179"/>
    <col min="16" max="16" width="1.85546875" style="179" customWidth="1"/>
    <col min="17" max="16384" width="11.42578125" style="179"/>
  </cols>
  <sheetData>
    <row r="1" spans="2:24" s="46" customFormat="1" ht="24" customHeight="1" x14ac:dyDescent="0.15">
      <c r="B1" s="60" t="s">
        <v>63</v>
      </c>
      <c r="C1" s="61"/>
      <c r="E1" s="62"/>
      <c r="G1" s="63"/>
      <c r="H1" s="63"/>
      <c r="I1" s="63"/>
      <c r="J1" s="63"/>
      <c r="K1" s="63"/>
      <c r="L1" s="63"/>
      <c r="M1" s="63"/>
      <c r="N1" s="63"/>
      <c r="O1" s="63"/>
      <c r="P1" s="63"/>
      <c r="Q1" s="63"/>
      <c r="R1" s="63"/>
      <c r="S1" s="63"/>
      <c r="T1" s="63"/>
      <c r="U1" s="63"/>
      <c r="V1" s="63"/>
      <c r="W1" s="63"/>
    </row>
    <row r="2" spans="2:24" s="46" customFormat="1" ht="11.25" x14ac:dyDescent="0.15">
      <c r="B2" s="48"/>
      <c r="C2" s="48"/>
      <c r="E2" s="62"/>
      <c r="G2" s="63"/>
      <c r="H2" s="63"/>
      <c r="I2" s="63"/>
      <c r="J2" s="63"/>
      <c r="K2" s="63"/>
      <c r="L2" s="63"/>
      <c r="M2" s="63"/>
      <c r="N2" s="63"/>
      <c r="O2" s="63"/>
      <c r="P2" s="63"/>
      <c r="Q2" s="63"/>
      <c r="R2" s="63"/>
      <c r="S2" s="63"/>
      <c r="T2" s="63"/>
      <c r="U2" s="63"/>
      <c r="V2" s="63"/>
      <c r="W2" s="63"/>
    </row>
    <row r="3" spans="2:24" s="60" customFormat="1" ht="27" customHeight="1" x14ac:dyDescent="0.25">
      <c r="B3" s="326" t="s">
        <v>27</v>
      </c>
      <c r="C3" s="413">
        <f>+'2. ANID BUDGET'!C3</f>
        <v>0</v>
      </c>
      <c r="D3" s="413"/>
      <c r="E3" s="413"/>
      <c r="F3" s="413"/>
      <c r="G3" s="66"/>
      <c r="H3" s="66"/>
      <c r="I3" s="66"/>
      <c r="J3" s="66"/>
      <c r="K3" s="66"/>
      <c r="L3" s="66"/>
      <c r="M3" s="66"/>
      <c r="N3" s="66"/>
      <c r="O3" s="66"/>
      <c r="P3" s="66"/>
      <c r="Q3" s="66"/>
      <c r="R3" s="66"/>
      <c r="S3" s="66"/>
      <c r="T3" s="66"/>
      <c r="U3" s="66"/>
      <c r="V3" s="66"/>
      <c r="W3" s="66"/>
    </row>
    <row r="4" spans="2:24" s="48" customFormat="1" ht="11.25" x14ac:dyDescent="0.15">
      <c r="B4" s="68" t="s">
        <v>96</v>
      </c>
      <c r="D4" s="60"/>
      <c r="E4" s="65"/>
      <c r="F4" s="60"/>
      <c r="G4" s="67"/>
      <c r="H4" s="67"/>
      <c r="I4" s="67"/>
      <c r="J4" s="67"/>
      <c r="K4" s="67"/>
      <c r="L4" s="67"/>
      <c r="M4" s="67"/>
      <c r="N4" s="67"/>
      <c r="O4" s="67"/>
      <c r="P4" s="67"/>
      <c r="Q4" s="67"/>
      <c r="R4" s="67"/>
      <c r="S4" s="67"/>
      <c r="T4" s="67"/>
      <c r="U4" s="67"/>
      <c r="V4" s="67"/>
      <c r="W4" s="67"/>
    </row>
    <row r="5" spans="2:24" s="48" customFormat="1" ht="30" customHeight="1" x14ac:dyDescent="0.25">
      <c r="B5" s="181" t="s">
        <v>43</v>
      </c>
      <c r="C5" s="182" t="s">
        <v>108</v>
      </c>
      <c r="D5" s="182" t="s">
        <v>109</v>
      </c>
      <c r="E5" s="183" t="s">
        <v>110</v>
      </c>
      <c r="F5" s="186" t="s">
        <v>21</v>
      </c>
      <c r="G5" s="67"/>
      <c r="H5" s="401" t="s">
        <v>42</v>
      </c>
      <c r="I5" s="402"/>
      <c r="J5" s="402"/>
      <c r="K5" s="402"/>
      <c r="L5" s="402"/>
      <c r="M5" s="402"/>
      <c r="N5" s="402"/>
      <c r="O5" s="402"/>
      <c r="P5" s="67"/>
      <c r="Q5" s="401" t="s">
        <v>42</v>
      </c>
      <c r="R5" s="402"/>
      <c r="S5" s="402"/>
      <c r="T5" s="402"/>
      <c r="U5" s="402"/>
      <c r="V5" s="402"/>
      <c r="W5" s="402"/>
      <c r="X5" s="402"/>
    </row>
    <row r="6" spans="2:24" ht="21" customHeight="1" x14ac:dyDescent="0.25">
      <c r="B6" s="323"/>
      <c r="C6" s="321">
        <v>0</v>
      </c>
      <c r="D6" s="321">
        <v>0</v>
      </c>
      <c r="E6" s="321">
        <v>0</v>
      </c>
      <c r="F6" s="178">
        <f>SUM(C6:E6)</f>
        <v>0</v>
      </c>
      <c r="H6" s="403"/>
      <c r="I6" s="404"/>
      <c r="J6" s="404"/>
      <c r="K6" s="404"/>
      <c r="L6" s="404"/>
      <c r="M6" s="404"/>
      <c r="N6" s="404"/>
      <c r="O6" s="405"/>
      <c r="Q6" s="403"/>
      <c r="R6" s="404"/>
      <c r="S6" s="404"/>
      <c r="T6" s="404"/>
      <c r="U6" s="404"/>
      <c r="V6" s="404"/>
      <c r="W6" s="404"/>
      <c r="X6" s="405"/>
    </row>
    <row r="7" spans="2:24" ht="21" customHeight="1" x14ac:dyDescent="0.25">
      <c r="B7" s="323"/>
      <c r="C7" s="321">
        <v>0</v>
      </c>
      <c r="D7" s="321">
        <v>0</v>
      </c>
      <c r="E7" s="321">
        <v>0</v>
      </c>
      <c r="F7" s="178">
        <f t="shared" ref="F7:F18" si="0">SUM(C7:E7)</f>
        <v>0</v>
      </c>
      <c r="H7" s="406"/>
      <c r="I7" s="407"/>
      <c r="J7" s="407"/>
      <c r="K7" s="407"/>
      <c r="L7" s="407"/>
      <c r="M7" s="407"/>
      <c r="N7" s="407"/>
      <c r="O7" s="408"/>
      <c r="Q7" s="406"/>
      <c r="R7" s="407"/>
      <c r="S7" s="407"/>
      <c r="T7" s="407"/>
      <c r="U7" s="407"/>
      <c r="V7" s="407"/>
      <c r="W7" s="407"/>
      <c r="X7" s="408"/>
    </row>
    <row r="8" spans="2:24" ht="21" customHeight="1" x14ac:dyDescent="0.25">
      <c r="B8" s="323"/>
      <c r="C8" s="321">
        <v>0</v>
      </c>
      <c r="D8" s="321">
        <v>0</v>
      </c>
      <c r="E8" s="321">
        <v>0</v>
      </c>
      <c r="F8" s="178">
        <f t="shared" si="0"/>
        <v>0</v>
      </c>
      <c r="H8" s="406"/>
      <c r="I8" s="407"/>
      <c r="J8" s="407"/>
      <c r="K8" s="407"/>
      <c r="L8" s="407"/>
      <c r="M8" s="407"/>
      <c r="N8" s="407"/>
      <c r="O8" s="408"/>
      <c r="Q8" s="406"/>
      <c r="R8" s="407"/>
      <c r="S8" s="407"/>
      <c r="T8" s="407"/>
      <c r="U8" s="407"/>
      <c r="V8" s="407"/>
      <c r="W8" s="407"/>
      <c r="X8" s="408"/>
    </row>
    <row r="9" spans="2:24" ht="21" customHeight="1" x14ac:dyDescent="0.25">
      <c r="B9" s="323"/>
      <c r="C9" s="321">
        <v>0</v>
      </c>
      <c r="D9" s="321">
        <v>0</v>
      </c>
      <c r="E9" s="321">
        <v>0</v>
      </c>
      <c r="F9" s="178">
        <f t="shared" si="0"/>
        <v>0</v>
      </c>
      <c r="H9" s="406"/>
      <c r="I9" s="407"/>
      <c r="J9" s="407"/>
      <c r="K9" s="407"/>
      <c r="L9" s="407"/>
      <c r="M9" s="407"/>
      <c r="N9" s="407"/>
      <c r="O9" s="408"/>
      <c r="Q9" s="406"/>
      <c r="R9" s="407"/>
      <c r="S9" s="407"/>
      <c r="T9" s="407"/>
      <c r="U9" s="407"/>
      <c r="V9" s="407"/>
      <c r="W9" s="407"/>
      <c r="X9" s="408"/>
    </row>
    <row r="10" spans="2:24" ht="21" customHeight="1" x14ac:dyDescent="0.25">
      <c r="B10" s="323"/>
      <c r="C10" s="321">
        <v>0</v>
      </c>
      <c r="D10" s="321">
        <v>0</v>
      </c>
      <c r="E10" s="321">
        <v>0</v>
      </c>
      <c r="F10" s="178">
        <f t="shared" si="0"/>
        <v>0</v>
      </c>
      <c r="H10" s="406"/>
      <c r="I10" s="407"/>
      <c r="J10" s="407"/>
      <c r="K10" s="407"/>
      <c r="L10" s="407"/>
      <c r="M10" s="407"/>
      <c r="N10" s="407"/>
      <c r="O10" s="408"/>
      <c r="Q10" s="406"/>
      <c r="R10" s="407"/>
      <c r="S10" s="407"/>
      <c r="T10" s="407"/>
      <c r="U10" s="407"/>
      <c r="V10" s="407"/>
      <c r="W10" s="407"/>
      <c r="X10" s="408"/>
    </row>
    <row r="11" spans="2:24" ht="21" customHeight="1" x14ac:dyDescent="0.25">
      <c r="B11" s="323"/>
      <c r="C11" s="321">
        <v>0</v>
      </c>
      <c r="D11" s="321">
        <v>0</v>
      </c>
      <c r="E11" s="321">
        <v>0</v>
      </c>
      <c r="F11" s="178">
        <f t="shared" si="0"/>
        <v>0</v>
      </c>
      <c r="H11" s="406"/>
      <c r="I11" s="407"/>
      <c r="J11" s="407"/>
      <c r="K11" s="407"/>
      <c r="L11" s="407"/>
      <c r="M11" s="407"/>
      <c r="N11" s="407"/>
      <c r="O11" s="408"/>
      <c r="Q11" s="406"/>
      <c r="R11" s="407"/>
      <c r="S11" s="407"/>
      <c r="T11" s="407"/>
      <c r="U11" s="407"/>
      <c r="V11" s="407"/>
      <c r="W11" s="407"/>
      <c r="X11" s="408"/>
    </row>
    <row r="12" spans="2:24" ht="21" customHeight="1" x14ac:dyDescent="0.25">
      <c r="B12" s="323"/>
      <c r="C12" s="321">
        <v>0</v>
      </c>
      <c r="D12" s="321">
        <v>0</v>
      </c>
      <c r="E12" s="321">
        <v>0</v>
      </c>
      <c r="F12" s="178">
        <f t="shared" si="0"/>
        <v>0</v>
      </c>
      <c r="H12" s="406"/>
      <c r="I12" s="407"/>
      <c r="J12" s="407"/>
      <c r="K12" s="407"/>
      <c r="L12" s="407"/>
      <c r="M12" s="407"/>
      <c r="N12" s="407"/>
      <c r="O12" s="408"/>
      <c r="Q12" s="406"/>
      <c r="R12" s="407"/>
      <c r="S12" s="407"/>
      <c r="T12" s="407"/>
      <c r="U12" s="407"/>
      <c r="V12" s="407"/>
      <c r="W12" s="407"/>
      <c r="X12" s="408"/>
    </row>
    <row r="13" spans="2:24" ht="21" customHeight="1" x14ac:dyDescent="0.25">
      <c r="B13" s="320"/>
      <c r="C13" s="321">
        <v>0</v>
      </c>
      <c r="D13" s="321">
        <v>0</v>
      </c>
      <c r="E13" s="321">
        <v>0</v>
      </c>
      <c r="F13" s="178">
        <f t="shared" ref="F13" si="1">SUM(C13:E13)</f>
        <v>0</v>
      </c>
      <c r="H13" s="406"/>
      <c r="I13" s="407"/>
      <c r="J13" s="407"/>
      <c r="K13" s="407"/>
      <c r="L13" s="407"/>
      <c r="M13" s="407"/>
      <c r="N13" s="407"/>
      <c r="O13" s="408"/>
      <c r="Q13" s="406"/>
      <c r="R13" s="407"/>
      <c r="S13" s="407"/>
      <c r="T13" s="407"/>
      <c r="U13" s="407"/>
      <c r="V13" s="407"/>
      <c r="W13" s="407"/>
      <c r="X13" s="408"/>
    </row>
    <row r="14" spans="2:24" ht="21" customHeight="1" x14ac:dyDescent="0.25">
      <c r="B14" s="320"/>
      <c r="C14" s="321">
        <v>0</v>
      </c>
      <c r="D14" s="321">
        <v>0</v>
      </c>
      <c r="E14" s="321">
        <v>0</v>
      </c>
      <c r="F14" s="178">
        <f t="shared" si="0"/>
        <v>0</v>
      </c>
      <c r="H14" s="406"/>
      <c r="I14" s="407"/>
      <c r="J14" s="407"/>
      <c r="K14" s="407"/>
      <c r="L14" s="407"/>
      <c r="M14" s="407"/>
      <c r="N14" s="407"/>
      <c r="O14" s="408"/>
      <c r="Q14" s="406"/>
      <c r="R14" s="407"/>
      <c r="S14" s="407"/>
      <c r="T14" s="407"/>
      <c r="U14" s="407"/>
      <c r="V14" s="407"/>
      <c r="W14" s="407"/>
      <c r="X14" s="408"/>
    </row>
    <row r="15" spans="2:24" ht="21" customHeight="1" x14ac:dyDescent="0.25">
      <c r="B15" s="320"/>
      <c r="C15" s="321">
        <v>0</v>
      </c>
      <c r="D15" s="321">
        <v>0</v>
      </c>
      <c r="E15" s="321">
        <v>0</v>
      </c>
      <c r="F15" s="178">
        <f t="shared" si="0"/>
        <v>0</v>
      </c>
      <c r="H15" s="406"/>
      <c r="I15" s="407"/>
      <c r="J15" s="407"/>
      <c r="K15" s="407"/>
      <c r="L15" s="407"/>
      <c r="M15" s="407"/>
      <c r="N15" s="407"/>
      <c r="O15" s="408"/>
      <c r="Q15" s="406"/>
      <c r="R15" s="407"/>
      <c r="S15" s="407"/>
      <c r="T15" s="407"/>
      <c r="U15" s="407"/>
      <c r="V15" s="407"/>
      <c r="W15" s="407"/>
      <c r="X15" s="408"/>
    </row>
    <row r="16" spans="2:24" ht="21" customHeight="1" x14ac:dyDescent="0.25">
      <c r="B16" s="320"/>
      <c r="C16" s="321">
        <v>0</v>
      </c>
      <c r="D16" s="321">
        <v>0</v>
      </c>
      <c r="E16" s="321">
        <v>0</v>
      </c>
      <c r="F16" s="178">
        <f t="shared" si="0"/>
        <v>0</v>
      </c>
      <c r="H16" s="406"/>
      <c r="I16" s="407"/>
      <c r="J16" s="407"/>
      <c r="K16" s="407"/>
      <c r="L16" s="407"/>
      <c r="M16" s="407"/>
      <c r="N16" s="407"/>
      <c r="O16" s="408"/>
      <c r="Q16" s="406"/>
      <c r="R16" s="407"/>
      <c r="S16" s="407"/>
      <c r="T16" s="407"/>
      <c r="U16" s="407"/>
      <c r="V16" s="407"/>
      <c r="W16" s="407"/>
      <c r="X16" s="408"/>
    </row>
    <row r="17" spans="2:24" ht="21" customHeight="1" x14ac:dyDescent="0.25">
      <c r="B17" s="320"/>
      <c r="C17" s="321">
        <v>0</v>
      </c>
      <c r="D17" s="321">
        <v>0</v>
      </c>
      <c r="E17" s="321">
        <v>0</v>
      </c>
      <c r="F17" s="178">
        <f t="shared" si="0"/>
        <v>0</v>
      </c>
      <c r="H17" s="406"/>
      <c r="I17" s="407"/>
      <c r="J17" s="407"/>
      <c r="K17" s="407"/>
      <c r="L17" s="407"/>
      <c r="M17" s="407"/>
      <c r="N17" s="407"/>
      <c r="O17" s="408"/>
      <c r="Q17" s="406"/>
      <c r="R17" s="407"/>
      <c r="S17" s="407"/>
      <c r="T17" s="407"/>
      <c r="U17" s="407"/>
      <c r="V17" s="407"/>
      <c r="W17" s="407"/>
      <c r="X17" s="408"/>
    </row>
    <row r="18" spans="2:24" ht="21" customHeight="1" x14ac:dyDescent="0.25">
      <c r="B18" s="320"/>
      <c r="C18" s="321">
        <v>0</v>
      </c>
      <c r="D18" s="321">
        <v>0</v>
      </c>
      <c r="E18" s="321">
        <v>0</v>
      </c>
      <c r="F18" s="178">
        <f t="shared" si="0"/>
        <v>0</v>
      </c>
      <c r="H18" s="406"/>
      <c r="I18" s="407"/>
      <c r="J18" s="407"/>
      <c r="K18" s="407"/>
      <c r="L18" s="407"/>
      <c r="M18" s="407"/>
      <c r="N18" s="407"/>
      <c r="O18" s="408"/>
      <c r="Q18" s="406"/>
      <c r="R18" s="407"/>
      <c r="S18" s="407"/>
      <c r="T18" s="407"/>
      <c r="U18" s="407"/>
      <c r="V18" s="407"/>
      <c r="W18" s="407"/>
      <c r="X18" s="408"/>
    </row>
    <row r="19" spans="2:24" ht="24" customHeight="1" x14ac:dyDescent="0.25">
      <c r="B19" s="181" t="s">
        <v>21</v>
      </c>
      <c r="C19" s="185">
        <f>SUM(C6:C18)</f>
        <v>0</v>
      </c>
      <c r="D19" s="185">
        <f>SUM(D6:D18)</f>
        <v>0</v>
      </c>
      <c r="E19" s="185">
        <f>SUM(E6:E18)</f>
        <v>0</v>
      </c>
      <c r="F19" s="185">
        <f>SUM(F6:F18)</f>
        <v>0</v>
      </c>
      <c r="H19" s="406"/>
      <c r="I19" s="407"/>
      <c r="J19" s="407"/>
      <c r="K19" s="407"/>
      <c r="L19" s="407"/>
      <c r="M19" s="407"/>
      <c r="N19" s="407"/>
      <c r="O19" s="408"/>
      <c r="Q19" s="406"/>
      <c r="R19" s="407"/>
      <c r="S19" s="407"/>
      <c r="T19" s="407"/>
      <c r="U19" s="407"/>
      <c r="V19" s="407"/>
      <c r="W19" s="407"/>
      <c r="X19" s="408"/>
    </row>
    <row r="20" spans="2:24" x14ac:dyDescent="0.25">
      <c r="H20" s="406"/>
      <c r="I20" s="407"/>
      <c r="J20" s="407"/>
      <c r="K20" s="407"/>
      <c r="L20" s="407"/>
      <c r="M20" s="407"/>
      <c r="N20" s="407"/>
      <c r="O20" s="408"/>
      <c r="Q20" s="406"/>
      <c r="R20" s="407"/>
      <c r="S20" s="407"/>
      <c r="T20" s="407"/>
      <c r="U20" s="407"/>
      <c r="V20" s="407"/>
      <c r="W20" s="407"/>
      <c r="X20" s="408"/>
    </row>
    <row r="21" spans="2:24" ht="58.7" customHeight="1" x14ac:dyDescent="0.25">
      <c r="B21" s="412" t="s">
        <v>95</v>
      </c>
      <c r="C21" s="414"/>
      <c r="D21" s="414"/>
      <c r="E21" s="414"/>
      <c r="F21" s="415"/>
      <c r="H21" s="406"/>
      <c r="I21" s="407"/>
      <c r="J21" s="407"/>
      <c r="K21" s="407"/>
      <c r="L21" s="407"/>
      <c r="M21" s="407"/>
      <c r="N21" s="407"/>
      <c r="O21" s="408"/>
      <c r="Q21" s="406"/>
      <c r="R21" s="407"/>
      <c r="S21" s="407"/>
      <c r="T21" s="407"/>
      <c r="U21" s="407"/>
      <c r="V21" s="407"/>
      <c r="W21" s="407"/>
      <c r="X21" s="408"/>
    </row>
    <row r="22" spans="2:24" x14ac:dyDescent="0.25">
      <c r="H22" s="406"/>
      <c r="I22" s="407"/>
      <c r="J22" s="407"/>
      <c r="K22" s="407"/>
      <c r="L22" s="407"/>
      <c r="M22" s="407"/>
      <c r="N22" s="407"/>
      <c r="O22" s="408"/>
      <c r="Q22" s="406"/>
      <c r="R22" s="407"/>
      <c r="S22" s="407"/>
      <c r="T22" s="407"/>
      <c r="U22" s="407"/>
      <c r="V22" s="407"/>
      <c r="W22" s="407"/>
      <c r="X22" s="408"/>
    </row>
    <row r="23" spans="2:24" x14ac:dyDescent="0.25">
      <c r="H23" s="406"/>
      <c r="I23" s="407"/>
      <c r="J23" s="407"/>
      <c r="K23" s="407"/>
      <c r="L23" s="407"/>
      <c r="M23" s="407"/>
      <c r="N23" s="407"/>
      <c r="O23" s="408"/>
      <c r="Q23" s="406"/>
      <c r="R23" s="407"/>
      <c r="S23" s="407"/>
      <c r="T23" s="407"/>
      <c r="U23" s="407"/>
      <c r="V23" s="407"/>
      <c r="W23" s="407"/>
      <c r="X23" s="408"/>
    </row>
    <row r="24" spans="2:24" x14ac:dyDescent="0.25">
      <c r="B24" s="184"/>
      <c r="C24" s="184"/>
      <c r="D24" s="184"/>
      <c r="E24" s="184"/>
      <c r="F24" s="184"/>
      <c r="H24" s="406"/>
      <c r="I24" s="407"/>
      <c r="J24" s="407"/>
      <c r="K24" s="407"/>
      <c r="L24" s="407"/>
      <c r="M24" s="407"/>
      <c r="N24" s="407"/>
      <c r="O24" s="408"/>
      <c r="Q24" s="406"/>
      <c r="R24" s="407"/>
      <c r="S24" s="407"/>
      <c r="T24" s="407"/>
      <c r="U24" s="407"/>
      <c r="V24" s="407"/>
      <c r="W24" s="407"/>
      <c r="X24" s="408"/>
    </row>
    <row r="25" spans="2:24" x14ac:dyDescent="0.25">
      <c r="B25" s="184"/>
      <c r="C25" s="184"/>
      <c r="D25" s="184"/>
      <c r="E25" s="184"/>
      <c r="F25" s="184"/>
      <c r="H25" s="406"/>
      <c r="I25" s="407"/>
      <c r="J25" s="407"/>
      <c r="K25" s="407"/>
      <c r="L25" s="407"/>
      <c r="M25" s="407"/>
      <c r="N25" s="407"/>
      <c r="O25" s="408"/>
      <c r="Q25" s="406"/>
      <c r="R25" s="407"/>
      <c r="S25" s="407"/>
      <c r="T25" s="407"/>
      <c r="U25" s="407"/>
      <c r="V25" s="407"/>
      <c r="W25" s="407"/>
      <c r="X25" s="408"/>
    </row>
    <row r="26" spans="2:24" ht="22.35" customHeight="1" x14ac:dyDescent="0.25">
      <c r="B26" s="184"/>
      <c r="C26" s="184"/>
      <c r="D26" s="184"/>
      <c r="E26" s="184"/>
      <c r="F26" s="184"/>
      <c r="H26" s="406"/>
      <c r="I26" s="407"/>
      <c r="J26" s="407"/>
      <c r="K26" s="407"/>
      <c r="L26" s="407"/>
      <c r="M26" s="407"/>
      <c r="N26" s="407"/>
      <c r="O26" s="408"/>
      <c r="Q26" s="406"/>
      <c r="R26" s="407"/>
      <c r="S26" s="407"/>
      <c r="T26" s="407"/>
      <c r="U26" s="407"/>
      <c r="V26" s="407"/>
      <c r="W26" s="407"/>
      <c r="X26" s="408"/>
    </row>
    <row r="27" spans="2:24" x14ac:dyDescent="0.25">
      <c r="B27" s="184"/>
      <c r="C27" s="184"/>
      <c r="D27" s="184"/>
      <c r="E27" s="184"/>
      <c r="F27" s="184"/>
      <c r="H27" s="406"/>
      <c r="I27" s="407"/>
      <c r="J27" s="407"/>
      <c r="K27" s="407"/>
      <c r="L27" s="407"/>
      <c r="M27" s="407"/>
      <c r="N27" s="407"/>
      <c r="O27" s="408"/>
      <c r="Q27" s="406"/>
      <c r="R27" s="407"/>
      <c r="S27" s="407"/>
      <c r="T27" s="407"/>
      <c r="U27" s="407"/>
      <c r="V27" s="407"/>
      <c r="W27" s="407"/>
      <c r="X27" s="408"/>
    </row>
    <row r="28" spans="2:24" ht="60.95" customHeight="1" x14ac:dyDescent="0.25">
      <c r="B28" s="184"/>
      <c r="C28" s="184"/>
      <c r="D28" s="184"/>
      <c r="E28" s="184"/>
      <c r="F28" s="184"/>
      <c r="H28" s="406"/>
      <c r="I28" s="407"/>
      <c r="J28" s="407"/>
      <c r="K28" s="407"/>
      <c r="L28" s="407"/>
      <c r="M28" s="407"/>
      <c r="N28" s="407"/>
      <c r="O28" s="408"/>
      <c r="Q28" s="406"/>
      <c r="R28" s="407"/>
      <c r="S28" s="407"/>
      <c r="T28" s="407"/>
      <c r="U28" s="407"/>
      <c r="V28" s="407"/>
      <c r="W28" s="407"/>
      <c r="X28" s="408"/>
    </row>
    <row r="29" spans="2:24" x14ac:dyDescent="0.25">
      <c r="B29" s="184"/>
      <c r="C29" s="184"/>
      <c r="D29" s="184"/>
      <c r="E29" s="184"/>
      <c r="F29" s="184"/>
      <c r="H29" s="406"/>
      <c r="I29" s="407"/>
      <c r="J29" s="407"/>
      <c r="K29" s="407"/>
      <c r="L29" s="407"/>
      <c r="M29" s="407"/>
      <c r="N29" s="407"/>
      <c r="O29" s="408"/>
      <c r="Q29" s="406"/>
      <c r="R29" s="407"/>
      <c r="S29" s="407"/>
      <c r="T29" s="407"/>
      <c r="U29" s="407"/>
      <c r="V29" s="407"/>
      <c r="W29" s="407"/>
      <c r="X29" s="408"/>
    </row>
    <row r="30" spans="2:24" x14ac:dyDescent="0.25">
      <c r="B30" s="184"/>
      <c r="C30" s="184"/>
      <c r="D30" s="184"/>
      <c r="E30" s="184"/>
      <c r="F30" s="184"/>
      <c r="H30" s="406"/>
      <c r="I30" s="407"/>
      <c r="J30" s="407"/>
      <c r="K30" s="407"/>
      <c r="L30" s="407"/>
      <c r="M30" s="407"/>
      <c r="N30" s="407"/>
      <c r="O30" s="408"/>
      <c r="Q30" s="406"/>
      <c r="R30" s="407"/>
      <c r="S30" s="407"/>
      <c r="T30" s="407"/>
      <c r="U30" s="407"/>
      <c r="V30" s="407"/>
      <c r="W30" s="407"/>
      <c r="X30" s="408"/>
    </row>
    <row r="31" spans="2:24" x14ac:dyDescent="0.25">
      <c r="B31" s="184"/>
      <c r="C31" s="184"/>
      <c r="D31" s="184"/>
      <c r="E31" s="184"/>
      <c r="F31" s="184"/>
      <c r="H31" s="406"/>
      <c r="I31" s="407"/>
      <c r="J31" s="407"/>
      <c r="K31" s="407"/>
      <c r="L31" s="407"/>
      <c r="M31" s="407"/>
      <c r="N31" s="407"/>
      <c r="O31" s="408"/>
      <c r="Q31" s="406"/>
      <c r="R31" s="407"/>
      <c r="S31" s="407"/>
      <c r="T31" s="407"/>
      <c r="U31" s="407"/>
      <c r="V31" s="407"/>
      <c r="W31" s="407"/>
      <c r="X31" s="408"/>
    </row>
    <row r="32" spans="2:24" x14ac:dyDescent="0.25">
      <c r="B32" s="184"/>
      <c r="C32" s="184"/>
      <c r="D32" s="184"/>
      <c r="E32" s="184"/>
      <c r="F32" s="184"/>
      <c r="H32" s="406"/>
      <c r="I32" s="407"/>
      <c r="J32" s="407"/>
      <c r="K32" s="407"/>
      <c r="L32" s="407"/>
      <c r="M32" s="407"/>
      <c r="N32" s="407"/>
      <c r="O32" s="408"/>
      <c r="Q32" s="406"/>
      <c r="R32" s="407"/>
      <c r="S32" s="407"/>
      <c r="T32" s="407"/>
      <c r="U32" s="407"/>
      <c r="V32" s="407"/>
      <c r="W32" s="407"/>
      <c r="X32" s="408"/>
    </row>
    <row r="33" spans="2:24" x14ac:dyDescent="0.25">
      <c r="B33" s="184"/>
      <c r="C33" s="184"/>
      <c r="D33" s="184"/>
      <c r="E33" s="184"/>
      <c r="F33" s="184"/>
      <c r="H33" s="409"/>
      <c r="I33" s="410"/>
      <c r="J33" s="410"/>
      <c r="K33" s="410"/>
      <c r="L33" s="410"/>
      <c r="M33" s="410"/>
      <c r="N33" s="410"/>
      <c r="O33" s="411"/>
      <c r="Q33" s="409"/>
      <c r="R33" s="410"/>
      <c r="S33" s="410"/>
      <c r="T33" s="410"/>
      <c r="U33" s="410"/>
      <c r="V33" s="410"/>
      <c r="W33" s="410"/>
      <c r="X33" s="411"/>
    </row>
    <row r="34" spans="2:24" x14ac:dyDescent="0.25">
      <c r="B34" s="184"/>
      <c r="C34" s="184"/>
      <c r="D34" s="184"/>
      <c r="E34" s="184"/>
      <c r="F34" s="184"/>
    </row>
    <row r="35" spans="2:24" x14ac:dyDescent="0.25">
      <c r="B35" s="184"/>
      <c r="C35" s="184"/>
      <c r="D35" s="184"/>
      <c r="E35" s="184"/>
      <c r="F35" s="184"/>
    </row>
    <row r="36" spans="2:24" x14ac:dyDescent="0.25">
      <c r="B36" s="184"/>
      <c r="C36" s="184"/>
      <c r="D36" s="184"/>
      <c r="E36" s="184"/>
      <c r="F36" s="184"/>
    </row>
    <row r="37" spans="2:24" x14ac:dyDescent="0.25">
      <c r="B37" s="184"/>
      <c r="C37" s="184"/>
      <c r="D37" s="184"/>
      <c r="E37" s="184"/>
      <c r="F37" s="184"/>
    </row>
    <row r="38" spans="2:24" x14ac:dyDescent="0.25">
      <c r="B38" s="184"/>
      <c r="C38" s="184"/>
      <c r="D38" s="184"/>
      <c r="E38" s="184"/>
      <c r="F38" s="184"/>
    </row>
    <row r="39" spans="2:24" x14ac:dyDescent="0.25">
      <c r="B39" s="184"/>
      <c r="C39" s="184"/>
      <c r="D39" s="184"/>
      <c r="E39" s="184"/>
      <c r="F39" s="184"/>
    </row>
    <row r="40" spans="2:24" x14ac:dyDescent="0.25">
      <c r="B40" s="184"/>
      <c r="C40" s="184"/>
      <c r="D40" s="184"/>
      <c r="E40" s="184"/>
      <c r="F40" s="184"/>
    </row>
    <row r="41" spans="2:24" x14ac:dyDescent="0.25">
      <c r="B41" s="184"/>
      <c r="C41" s="184"/>
      <c r="D41" s="184"/>
      <c r="E41" s="184"/>
      <c r="F41" s="184"/>
    </row>
    <row r="42" spans="2:24" x14ac:dyDescent="0.25">
      <c r="B42" s="184"/>
      <c r="C42" s="184"/>
      <c r="D42" s="184"/>
      <c r="E42" s="184"/>
      <c r="F42" s="184"/>
    </row>
    <row r="43" spans="2:24" x14ac:dyDescent="0.25">
      <c r="B43" s="184"/>
      <c r="C43" s="184"/>
      <c r="D43" s="184"/>
      <c r="E43" s="184"/>
      <c r="F43" s="184"/>
    </row>
    <row r="44" spans="2:24" x14ac:dyDescent="0.25">
      <c r="B44" s="184"/>
      <c r="C44" s="184"/>
      <c r="D44" s="184"/>
      <c r="E44" s="184"/>
      <c r="F44" s="184"/>
    </row>
    <row r="45" spans="2:24" x14ac:dyDescent="0.25">
      <c r="B45" s="184"/>
      <c r="C45" s="184"/>
      <c r="D45" s="184"/>
      <c r="E45" s="184"/>
      <c r="F45" s="184"/>
    </row>
    <row r="46" spans="2:24" x14ac:dyDescent="0.25">
      <c r="B46" s="184"/>
      <c r="C46" s="184"/>
      <c r="D46" s="184"/>
      <c r="E46" s="184"/>
      <c r="F46" s="184"/>
    </row>
    <row r="47" spans="2:24" x14ac:dyDescent="0.25">
      <c r="B47" s="184"/>
      <c r="C47" s="184"/>
      <c r="D47" s="184"/>
      <c r="E47" s="184"/>
      <c r="F47" s="184"/>
    </row>
    <row r="48" spans="2:24" x14ac:dyDescent="0.25">
      <c r="B48" s="184"/>
      <c r="C48" s="184"/>
      <c r="D48" s="184"/>
      <c r="E48" s="184"/>
      <c r="F48" s="184"/>
    </row>
    <row r="49" spans="2:6" x14ac:dyDescent="0.25">
      <c r="B49" s="184"/>
      <c r="C49" s="184"/>
      <c r="D49" s="184"/>
      <c r="E49" s="184"/>
      <c r="F49" s="184"/>
    </row>
    <row r="50" spans="2:6" x14ac:dyDescent="0.25">
      <c r="B50" s="184"/>
      <c r="C50" s="184"/>
      <c r="D50" s="184"/>
      <c r="E50" s="184"/>
      <c r="F50" s="184"/>
    </row>
    <row r="51" spans="2:6" x14ac:dyDescent="0.25">
      <c r="B51" s="184"/>
      <c r="C51" s="184"/>
      <c r="D51" s="184"/>
      <c r="E51" s="184"/>
      <c r="F51" s="184"/>
    </row>
    <row r="52" spans="2:6" x14ac:dyDescent="0.25">
      <c r="B52" s="52"/>
      <c r="C52" s="52"/>
      <c r="D52" s="52"/>
      <c r="E52" s="52"/>
      <c r="F52" s="52"/>
    </row>
    <row r="53" spans="2:6" x14ac:dyDescent="0.25">
      <c r="B53" s="52"/>
      <c r="C53" s="52"/>
      <c r="D53" s="52"/>
      <c r="E53" s="52"/>
      <c r="F53" s="52"/>
    </row>
    <row r="54" spans="2:6" x14ac:dyDescent="0.25">
      <c r="B54" s="52"/>
      <c r="C54" s="52"/>
      <c r="D54" s="52"/>
      <c r="E54" s="52"/>
      <c r="F54" s="52"/>
    </row>
    <row r="55" spans="2:6" x14ac:dyDescent="0.25">
      <c r="B55" s="52"/>
      <c r="C55" s="52"/>
      <c r="D55" s="52"/>
      <c r="E55" s="52"/>
      <c r="F55" s="52"/>
    </row>
    <row r="56" spans="2:6" x14ac:dyDescent="0.25">
      <c r="B56" s="52"/>
      <c r="C56" s="52"/>
      <c r="D56" s="52"/>
      <c r="E56" s="52"/>
      <c r="F56" s="52"/>
    </row>
    <row r="57" spans="2:6" x14ac:dyDescent="0.25">
      <c r="B57" s="52"/>
      <c r="C57" s="52"/>
      <c r="D57" s="52"/>
      <c r="E57" s="52"/>
      <c r="F57" s="52"/>
    </row>
    <row r="58" spans="2:6" x14ac:dyDescent="0.25">
      <c r="B58" s="52"/>
      <c r="C58" s="52"/>
      <c r="D58" s="52"/>
      <c r="E58" s="52"/>
      <c r="F58" s="52"/>
    </row>
    <row r="59" spans="2:6" x14ac:dyDescent="0.25">
      <c r="B59" s="52"/>
      <c r="C59" s="52"/>
      <c r="D59" s="52"/>
      <c r="E59" s="52"/>
      <c r="F59" s="52"/>
    </row>
    <row r="60" spans="2:6" x14ac:dyDescent="0.25">
      <c r="B60" s="52"/>
      <c r="C60" s="52"/>
      <c r="D60" s="52"/>
      <c r="E60" s="52"/>
      <c r="F60" s="52"/>
    </row>
    <row r="61" spans="2:6" x14ac:dyDescent="0.25">
      <c r="B61" s="52"/>
      <c r="C61" s="52"/>
      <c r="D61" s="52"/>
      <c r="E61" s="52"/>
      <c r="F61" s="52"/>
    </row>
    <row r="62" spans="2:6" x14ac:dyDescent="0.25">
      <c r="B62" s="52"/>
      <c r="C62" s="52"/>
      <c r="D62" s="52"/>
      <c r="E62" s="52"/>
      <c r="F62" s="52"/>
    </row>
    <row r="63" spans="2:6" x14ac:dyDescent="0.25">
      <c r="B63" s="180"/>
      <c r="C63" s="180"/>
      <c r="D63" s="180"/>
      <c r="E63" s="180"/>
      <c r="F63" s="180"/>
    </row>
  </sheetData>
  <mergeCells count="6">
    <mergeCell ref="C3:F3"/>
    <mergeCell ref="H5:O5"/>
    <mergeCell ref="Q5:X5"/>
    <mergeCell ref="H6:O33"/>
    <mergeCell ref="Q6:X33"/>
    <mergeCell ref="B21:F21"/>
  </mergeCells>
  <phoneticPr fontId="11" type="noConversion"/>
  <pageMargins left="0.25" right="0.25" top="0.75" bottom="0.75" header="0.3" footer="0.3"/>
  <pageSetup orientation="portrait" r:id="rId1"/>
  <colBreaks count="2" manualBreakCount="2">
    <brk id="7" max="1048575" man="1"/>
    <brk id="16" max="3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P63"/>
  <sheetViews>
    <sheetView view="pageBreakPreview" zoomScaleNormal="100" zoomScaleSheetLayoutView="100" workbookViewId="0"/>
  </sheetViews>
  <sheetFormatPr baseColWidth="10" defaultRowHeight="15" x14ac:dyDescent="0.25"/>
  <cols>
    <col min="1" max="1" width="2" style="179" customWidth="1"/>
    <col min="2" max="2" width="34.7109375" style="179" customWidth="1"/>
    <col min="3" max="6" width="14.42578125" style="179" customWidth="1"/>
    <col min="7" max="7" width="1.5703125" style="179" customWidth="1"/>
    <col min="8" max="15" width="11.42578125" style="179"/>
    <col min="16" max="16" width="1.85546875" style="179" customWidth="1"/>
    <col min="17" max="16384" width="11.42578125" style="179"/>
  </cols>
  <sheetData>
    <row r="1" spans="2:16" s="46" customFormat="1" ht="24" customHeight="1" x14ac:dyDescent="0.15">
      <c r="B1" s="60" t="s">
        <v>113</v>
      </c>
      <c r="C1" s="61"/>
      <c r="E1" s="62"/>
      <c r="G1" s="63"/>
      <c r="H1" s="63"/>
      <c r="I1" s="63"/>
      <c r="J1" s="63"/>
      <c r="K1" s="63"/>
      <c r="L1" s="63"/>
      <c r="M1" s="63"/>
      <c r="N1" s="63"/>
      <c r="O1" s="63"/>
      <c r="P1" s="63"/>
    </row>
    <row r="2" spans="2:16" s="46" customFormat="1" ht="11.25" x14ac:dyDescent="0.15">
      <c r="B2" s="48"/>
      <c r="C2" s="48"/>
      <c r="E2" s="62"/>
      <c r="G2" s="63"/>
      <c r="H2" s="63"/>
      <c r="I2" s="63"/>
      <c r="J2" s="63"/>
      <c r="K2" s="63"/>
      <c r="L2" s="63"/>
      <c r="M2" s="63"/>
      <c r="N2" s="63"/>
      <c r="O2" s="63"/>
      <c r="P2" s="63"/>
    </row>
    <row r="3" spans="2:16" s="60" customFormat="1" ht="27" customHeight="1" x14ac:dyDescent="0.25">
      <c r="B3" s="326" t="s">
        <v>27</v>
      </c>
      <c r="C3" s="413">
        <f>+'2. ANID BUDGET'!C3</f>
        <v>0</v>
      </c>
      <c r="D3" s="413"/>
      <c r="E3" s="413"/>
      <c r="F3" s="413"/>
      <c r="G3" s="66"/>
      <c r="H3" s="66"/>
      <c r="I3" s="66"/>
      <c r="J3" s="66"/>
      <c r="K3" s="66"/>
      <c r="L3" s="66"/>
      <c r="M3" s="66"/>
      <c r="N3" s="66"/>
      <c r="O3" s="66"/>
      <c r="P3" s="66"/>
    </row>
    <row r="4" spans="2:16" s="48" customFormat="1" ht="11.25" x14ac:dyDescent="0.15">
      <c r="B4" s="68" t="s">
        <v>96</v>
      </c>
      <c r="D4" s="60"/>
      <c r="E4" s="65"/>
      <c r="F4" s="60"/>
      <c r="G4" s="67"/>
      <c r="H4" s="67"/>
      <c r="I4" s="67"/>
      <c r="J4" s="67"/>
      <c r="K4" s="67"/>
      <c r="L4" s="67"/>
      <c r="M4" s="67"/>
      <c r="N4" s="67"/>
      <c r="O4" s="67"/>
      <c r="P4" s="67"/>
    </row>
    <row r="5" spans="2:16" s="48" customFormat="1" ht="30" customHeight="1" x14ac:dyDescent="0.25">
      <c r="B5" s="181" t="s">
        <v>114</v>
      </c>
      <c r="C5" s="182" t="s">
        <v>108</v>
      </c>
      <c r="D5" s="182" t="s">
        <v>109</v>
      </c>
      <c r="E5" s="183" t="s">
        <v>110</v>
      </c>
      <c r="F5" s="186" t="s">
        <v>21</v>
      </c>
      <c r="G5" s="67"/>
      <c r="H5" s="416" t="s">
        <v>115</v>
      </c>
      <c r="I5" s="417"/>
      <c r="J5" s="417"/>
      <c r="K5" s="417"/>
      <c r="L5" s="417"/>
      <c r="M5" s="417"/>
      <c r="N5" s="417"/>
      <c r="O5" s="418"/>
      <c r="P5" s="67"/>
    </row>
    <row r="6" spans="2:16" ht="21" customHeight="1" x14ac:dyDescent="0.25">
      <c r="B6" s="320"/>
      <c r="C6" s="321">
        <v>0</v>
      </c>
      <c r="D6" s="321">
        <v>0</v>
      </c>
      <c r="E6" s="321">
        <v>0</v>
      </c>
      <c r="F6" s="178">
        <f>SUM(C6:E6)</f>
        <v>0</v>
      </c>
      <c r="H6" s="407"/>
      <c r="I6" s="407"/>
      <c r="J6" s="407"/>
      <c r="K6" s="407"/>
      <c r="L6" s="407"/>
      <c r="M6" s="407"/>
      <c r="N6" s="407"/>
      <c r="O6" s="407"/>
    </row>
    <row r="7" spans="2:16" ht="21" customHeight="1" x14ac:dyDescent="0.25">
      <c r="B7" s="320"/>
      <c r="C7" s="321">
        <v>0</v>
      </c>
      <c r="D7" s="321">
        <v>0</v>
      </c>
      <c r="E7" s="321">
        <v>0</v>
      </c>
      <c r="F7" s="178">
        <f t="shared" ref="F7:F18" si="0">SUM(C7:E7)</f>
        <v>0</v>
      </c>
      <c r="H7" s="407"/>
      <c r="I7" s="407"/>
      <c r="J7" s="407"/>
      <c r="K7" s="407"/>
      <c r="L7" s="407"/>
      <c r="M7" s="407"/>
      <c r="N7" s="407"/>
      <c r="O7" s="407"/>
    </row>
    <row r="8" spans="2:16" ht="21" customHeight="1" x14ac:dyDescent="0.25">
      <c r="B8" s="320"/>
      <c r="C8" s="321">
        <v>0</v>
      </c>
      <c r="D8" s="321">
        <v>0</v>
      </c>
      <c r="E8" s="321">
        <v>0</v>
      </c>
      <c r="F8" s="178">
        <f t="shared" si="0"/>
        <v>0</v>
      </c>
      <c r="H8" s="407"/>
      <c r="I8" s="407"/>
      <c r="J8" s="407"/>
      <c r="K8" s="407"/>
      <c r="L8" s="407"/>
      <c r="M8" s="407"/>
      <c r="N8" s="407"/>
      <c r="O8" s="407"/>
    </row>
    <row r="9" spans="2:16" ht="21" customHeight="1" x14ac:dyDescent="0.25">
      <c r="B9" s="320"/>
      <c r="C9" s="321">
        <v>0</v>
      </c>
      <c r="D9" s="321">
        <v>0</v>
      </c>
      <c r="E9" s="321">
        <v>0</v>
      </c>
      <c r="F9" s="178">
        <f t="shared" si="0"/>
        <v>0</v>
      </c>
      <c r="H9" s="407"/>
      <c r="I9" s="407"/>
      <c r="J9" s="407"/>
      <c r="K9" s="407"/>
      <c r="L9" s="407"/>
      <c r="M9" s="407"/>
      <c r="N9" s="407"/>
      <c r="O9" s="407"/>
    </row>
    <row r="10" spans="2:16" ht="21" customHeight="1" x14ac:dyDescent="0.25">
      <c r="B10" s="320"/>
      <c r="C10" s="321">
        <v>0</v>
      </c>
      <c r="D10" s="321">
        <v>0</v>
      </c>
      <c r="E10" s="321">
        <v>0</v>
      </c>
      <c r="F10" s="178">
        <f t="shared" si="0"/>
        <v>0</v>
      </c>
      <c r="H10" s="407"/>
      <c r="I10" s="407"/>
      <c r="J10" s="407"/>
      <c r="K10" s="407"/>
      <c r="L10" s="407"/>
      <c r="M10" s="407"/>
      <c r="N10" s="407"/>
      <c r="O10" s="407"/>
    </row>
    <row r="11" spans="2:16" ht="21" customHeight="1" x14ac:dyDescent="0.25">
      <c r="B11" s="320"/>
      <c r="C11" s="321">
        <v>0</v>
      </c>
      <c r="D11" s="321">
        <v>0</v>
      </c>
      <c r="E11" s="321">
        <v>0</v>
      </c>
      <c r="F11" s="178">
        <f t="shared" si="0"/>
        <v>0</v>
      </c>
      <c r="H11" s="407"/>
      <c r="I11" s="407"/>
      <c r="J11" s="407"/>
      <c r="K11" s="407"/>
      <c r="L11" s="407"/>
      <c r="M11" s="407"/>
      <c r="N11" s="407"/>
      <c r="O11" s="407"/>
    </row>
    <row r="12" spans="2:16" ht="21" customHeight="1" x14ac:dyDescent="0.25">
      <c r="B12" s="322"/>
      <c r="C12" s="321">
        <v>0</v>
      </c>
      <c r="D12" s="321">
        <v>0</v>
      </c>
      <c r="E12" s="321">
        <v>0</v>
      </c>
      <c r="F12" s="178">
        <f t="shared" si="0"/>
        <v>0</v>
      </c>
      <c r="H12" s="407"/>
      <c r="I12" s="407"/>
      <c r="J12" s="407"/>
      <c r="K12" s="407"/>
      <c r="L12" s="407"/>
      <c r="M12" s="407"/>
      <c r="N12" s="407"/>
      <c r="O12" s="407"/>
    </row>
    <row r="13" spans="2:16" ht="21" customHeight="1" x14ac:dyDescent="0.25">
      <c r="B13" s="320"/>
      <c r="C13" s="321">
        <v>0</v>
      </c>
      <c r="D13" s="321">
        <v>0</v>
      </c>
      <c r="E13" s="321">
        <v>0</v>
      </c>
      <c r="F13" s="178">
        <f t="shared" si="0"/>
        <v>0</v>
      </c>
      <c r="H13" s="407"/>
      <c r="I13" s="407"/>
      <c r="J13" s="407"/>
      <c r="K13" s="407"/>
      <c r="L13" s="407"/>
      <c r="M13" s="407"/>
      <c r="N13" s="407"/>
      <c r="O13" s="407"/>
    </row>
    <row r="14" spans="2:16" ht="21" customHeight="1" x14ac:dyDescent="0.25">
      <c r="B14" s="320"/>
      <c r="C14" s="321">
        <v>0</v>
      </c>
      <c r="D14" s="321">
        <v>0</v>
      </c>
      <c r="E14" s="321">
        <v>0</v>
      </c>
      <c r="F14" s="178">
        <f t="shared" si="0"/>
        <v>0</v>
      </c>
      <c r="H14" s="407"/>
      <c r="I14" s="407"/>
      <c r="J14" s="407"/>
      <c r="K14" s="407"/>
      <c r="L14" s="407"/>
      <c r="M14" s="407"/>
      <c r="N14" s="407"/>
      <c r="O14" s="407"/>
    </row>
    <row r="15" spans="2:16" ht="21" customHeight="1" x14ac:dyDescent="0.25">
      <c r="B15" s="320"/>
      <c r="C15" s="321">
        <v>0</v>
      </c>
      <c r="D15" s="321">
        <v>0</v>
      </c>
      <c r="E15" s="321">
        <v>0</v>
      </c>
      <c r="F15" s="178">
        <f t="shared" si="0"/>
        <v>0</v>
      </c>
      <c r="H15" s="407"/>
      <c r="I15" s="407"/>
      <c r="J15" s="407"/>
      <c r="K15" s="407"/>
      <c r="L15" s="407"/>
      <c r="M15" s="407"/>
      <c r="N15" s="407"/>
      <c r="O15" s="407"/>
    </row>
    <row r="16" spans="2:16" ht="21" customHeight="1" x14ac:dyDescent="0.25">
      <c r="B16" s="320"/>
      <c r="C16" s="321">
        <v>0</v>
      </c>
      <c r="D16" s="321">
        <v>0</v>
      </c>
      <c r="E16" s="321">
        <v>0</v>
      </c>
      <c r="F16" s="178">
        <f t="shared" si="0"/>
        <v>0</v>
      </c>
      <c r="H16" s="407"/>
      <c r="I16" s="407"/>
      <c r="J16" s="407"/>
      <c r="K16" s="407"/>
      <c r="L16" s="407"/>
      <c r="M16" s="407"/>
      <c r="N16" s="407"/>
      <c r="O16" s="407"/>
    </row>
    <row r="17" spans="2:15" ht="21" customHeight="1" x14ac:dyDescent="0.25">
      <c r="B17" s="320"/>
      <c r="C17" s="321">
        <v>0</v>
      </c>
      <c r="D17" s="321">
        <v>0</v>
      </c>
      <c r="E17" s="321">
        <v>0</v>
      </c>
      <c r="F17" s="178">
        <f t="shared" si="0"/>
        <v>0</v>
      </c>
      <c r="H17" s="407"/>
      <c r="I17" s="407"/>
      <c r="J17" s="407"/>
      <c r="K17" s="407"/>
      <c r="L17" s="407"/>
      <c r="M17" s="407"/>
      <c r="N17" s="407"/>
      <c r="O17" s="407"/>
    </row>
    <row r="18" spans="2:15" ht="21" customHeight="1" x14ac:dyDescent="0.25">
      <c r="B18" s="320"/>
      <c r="C18" s="321">
        <v>0</v>
      </c>
      <c r="D18" s="321">
        <v>0</v>
      </c>
      <c r="E18" s="321">
        <v>0</v>
      </c>
      <c r="F18" s="178">
        <f t="shared" si="0"/>
        <v>0</v>
      </c>
      <c r="H18" s="407"/>
      <c r="I18" s="407"/>
      <c r="J18" s="407"/>
      <c r="K18" s="407"/>
      <c r="L18" s="407"/>
      <c r="M18" s="407"/>
      <c r="N18" s="407"/>
      <c r="O18" s="407"/>
    </row>
    <row r="19" spans="2:15" ht="24.4" customHeight="1" x14ac:dyDescent="0.25">
      <c r="B19" s="181" t="s">
        <v>21</v>
      </c>
      <c r="C19" s="185">
        <f>SUM(C6:C18)</f>
        <v>0</v>
      </c>
      <c r="D19" s="185">
        <f>SUM(D6:D18)</f>
        <v>0</v>
      </c>
      <c r="E19" s="185">
        <f>SUM(E6:E18)</f>
        <v>0</v>
      </c>
      <c r="F19" s="185">
        <f>SUM(F6:F18)</f>
        <v>0</v>
      </c>
      <c r="H19" s="407"/>
      <c r="I19" s="407"/>
      <c r="J19" s="407"/>
      <c r="K19" s="407"/>
      <c r="L19" s="407"/>
      <c r="M19" s="407"/>
      <c r="N19" s="407"/>
      <c r="O19" s="407"/>
    </row>
    <row r="20" spans="2:15" ht="9.9499999999999993" customHeight="1" x14ac:dyDescent="0.25">
      <c r="H20" s="407"/>
      <c r="I20" s="407"/>
      <c r="J20" s="407"/>
      <c r="K20" s="407"/>
      <c r="L20" s="407"/>
      <c r="M20" s="407"/>
      <c r="N20" s="407"/>
      <c r="O20" s="407"/>
    </row>
    <row r="21" spans="2:15" ht="40.35" customHeight="1" x14ac:dyDescent="0.25">
      <c r="B21" s="412" t="s">
        <v>45</v>
      </c>
      <c r="C21" s="412"/>
      <c r="D21" s="412"/>
      <c r="E21" s="412"/>
      <c r="F21" s="412"/>
      <c r="H21" s="407"/>
      <c r="I21" s="407"/>
      <c r="J21" s="407"/>
      <c r="K21" s="407"/>
      <c r="L21" s="407"/>
      <c r="M21" s="407"/>
      <c r="N21" s="407"/>
      <c r="O21" s="407"/>
    </row>
    <row r="22" spans="2:15" ht="58.7" customHeight="1" x14ac:dyDescent="0.25">
      <c r="H22" s="407"/>
      <c r="I22" s="407"/>
      <c r="J22" s="407"/>
      <c r="K22" s="407"/>
      <c r="L22" s="407"/>
      <c r="M22" s="407"/>
      <c r="N22" s="407"/>
      <c r="O22" s="407"/>
    </row>
    <row r="23" spans="2:15" x14ac:dyDescent="0.25">
      <c r="H23" s="407"/>
      <c r="I23" s="407"/>
      <c r="J23" s="407"/>
      <c r="K23" s="407"/>
      <c r="L23" s="407"/>
      <c r="M23" s="407"/>
      <c r="N23" s="407"/>
      <c r="O23" s="407"/>
    </row>
    <row r="24" spans="2:15" x14ac:dyDescent="0.25">
      <c r="B24" s="184"/>
      <c r="C24" s="184"/>
      <c r="D24" s="184"/>
      <c r="E24" s="184"/>
      <c r="F24" s="184"/>
      <c r="H24" s="407"/>
      <c r="I24" s="407"/>
      <c r="J24" s="407"/>
      <c r="K24" s="407"/>
      <c r="L24" s="407"/>
      <c r="M24" s="407"/>
      <c r="N24" s="407"/>
      <c r="O24" s="407"/>
    </row>
    <row r="25" spans="2:15" x14ac:dyDescent="0.25">
      <c r="B25" s="184"/>
      <c r="C25" s="184"/>
      <c r="D25" s="184"/>
      <c r="E25" s="184"/>
      <c r="F25" s="184"/>
      <c r="H25" s="407"/>
      <c r="I25" s="407"/>
      <c r="J25" s="407"/>
      <c r="K25" s="407"/>
      <c r="L25" s="407"/>
      <c r="M25" s="407"/>
      <c r="N25" s="407"/>
      <c r="O25" s="407"/>
    </row>
    <row r="26" spans="2:15" x14ac:dyDescent="0.25">
      <c r="B26" s="184"/>
      <c r="C26" s="184"/>
      <c r="D26" s="184"/>
      <c r="E26" s="184"/>
      <c r="F26" s="184"/>
      <c r="H26" s="407"/>
      <c r="I26" s="407"/>
      <c r="J26" s="407"/>
      <c r="K26" s="407"/>
      <c r="L26" s="407"/>
      <c r="M26" s="407"/>
      <c r="N26" s="407"/>
      <c r="O26" s="407"/>
    </row>
    <row r="27" spans="2:15" ht="22.35" customHeight="1" x14ac:dyDescent="0.25">
      <c r="B27" s="184"/>
      <c r="C27" s="184"/>
      <c r="D27" s="184"/>
      <c r="E27" s="184"/>
      <c r="F27" s="184"/>
      <c r="H27" s="407"/>
      <c r="I27" s="407"/>
      <c r="J27" s="407"/>
      <c r="K27" s="407"/>
      <c r="L27" s="407"/>
      <c r="M27" s="407"/>
      <c r="N27" s="407"/>
      <c r="O27" s="407"/>
    </row>
    <row r="28" spans="2:15" x14ac:dyDescent="0.25">
      <c r="B28" s="184"/>
      <c r="C28" s="184"/>
      <c r="D28" s="184"/>
      <c r="E28" s="184"/>
      <c r="F28" s="184"/>
      <c r="H28" s="407"/>
      <c r="I28" s="407"/>
      <c r="J28" s="407"/>
      <c r="K28" s="407"/>
      <c r="L28" s="407"/>
      <c r="M28" s="407"/>
      <c r="N28" s="407"/>
      <c r="O28" s="407"/>
    </row>
    <row r="29" spans="2:15" ht="60.95" customHeight="1" x14ac:dyDescent="0.25">
      <c r="B29" s="184"/>
      <c r="C29" s="184"/>
      <c r="D29" s="184"/>
      <c r="E29" s="184"/>
      <c r="F29" s="184"/>
      <c r="H29" s="407"/>
      <c r="I29" s="407"/>
      <c r="J29" s="407"/>
      <c r="K29" s="407"/>
      <c r="L29" s="407"/>
      <c r="M29" s="407"/>
      <c r="N29" s="407"/>
      <c r="O29" s="407"/>
    </row>
    <row r="30" spans="2:15" x14ac:dyDescent="0.25">
      <c r="B30" s="184"/>
      <c r="C30" s="184"/>
      <c r="D30" s="184"/>
      <c r="E30" s="184"/>
      <c r="F30" s="184"/>
      <c r="H30" s="407"/>
      <c r="I30" s="407"/>
      <c r="J30" s="407"/>
      <c r="K30" s="407"/>
      <c r="L30" s="407"/>
      <c r="M30" s="407"/>
      <c r="N30" s="407"/>
      <c r="O30" s="407"/>
    </row>
    <row r="31" spans="2:15" x14ac:dyDescent="0.25">
      <c r="B31" s="184"/>
      <c r="C31" s="184"/>
      <c r="D31" s="184"/>
      <c r="E31" s="184"/>
      <c r="F31" s="184"/>
      <c r="H31" s="407"/>
      <c r="I31" s="407"/>
      <c r="J31" s="407"/>
      <c r="K31" s="407"/>
      <c r="L31" s="407"/>
      <c r="M31" s="407"/>
      <c r="N31" s="407"/>
      <c r="O31" s="407"/>
    </row>
    <row r="32" spans="2:15" x14ac:dyDescent="0.25">
      <c r="B32" s="184"/>
      <c r="C32" s="184"/>
      <c r="D32" s="184"/>
      <c r="E32" s="184"/>
      <c r="F32" s="184"/>
      <c r="H32" s="407"/>
      <c r="I32" s="407"/>
      <c r="J32" s="407"/>
      <c r="K32" s="407"/>
      <c r="L32" s="407"/>
      <c r="M32" s="407"/>
      <c r="N32" s="407"/>
      <c r="O32" s="407"/>
    </row>
    <row r="33" spans="2:15" x14ac:dyDescent="0.25">
      <c r="B33" s="184"/>
      <c r="C33" s="184"/>
      <c r="D33" s="184"/>
      <c r="E33" s="184"/>
      <c r="F33" s="184"/>
      <c r="H33" s="407"/>
      <c r="I33" s="407"/>
      <c r="J33" s="407"/>
      <c r="K33" s="407"/>
      <c r="L33" s="407"/>
      <c r="M33" s="407"/>
      <c r="N33" s="407"/>
      <c r="O33" s="407"/>
    </row>
    <row r="34" spans="2:15" x14ac:dyDescent="0.25">
      <c r="B34" s="184"/>
      <c r="C34" s="184"/>
      <c r="D34" s="184"/>
      <c r="E34" s="184"/>
      <c r="F34" s="184"/>
    </row>
    <row r="35" spans="2:15" x14ac:dyDescent="0.25">
      <c r="B35" s="184"/>
      <c r="C35" s="184"/>
      <c r="D35" s="184"/>
      <c r="E35" s="184"/>
      <c r="F35" s="184"/>
    </row>
    <row r="36" spans="2:15" x14ac:dyDescent="0.25">
      <c r="B36" s="184"/>
      <c r="C36" s="184"/>
      <c r="D36" s="184"/>
      <c r="E36" s="184"/>
      <c r="F36" s="184"/>
    </row>
    <row r="37" spans="2:15" x14ac:dyDescent="0.25">
      <c r="B37" s="184"/>
      <c r="C37" s="184"/>
      <c r="D37" s="184"/>
      <c r="E37" s="184"/>
      <c r="F37" s="184"/>
    </row>
    <row r="38" spans="2:15" x14ac:dyDescent="0.25">
      <c r="B38" s="184"/>
      <c r="C38" s="184"/>
      <c r="D38" s="184"/>
      <c r="E38" s="184"/>
      <c r="F38" s="184"/>
    </row>
    <row r="39" spans="2:15" x14ac:dyDescent="0.25">
      <c r="B39" s="184"/>
      <c r="C39" s="184"/>
      <c r="D39" s="184"/>
      <c r="E39" s="184"/>
      <c r="F39" s="184"/>
    </row>
    <row r="40" spans="2:15" x14ac:dyDescent="0.25">
      <c r="B40" s="184"/>
      <c r="C40" s="184"/>
      <c r="D40" s="184"/>
      <c r="E40" s="184"/>
      <c r="F40" s="184"/>
    </row>
    <row r="41" spans="2:15" x14ac:dyDescent="0.25">
      <c r="B41" s="184"/>
      <c r="C41" s="184"/>
      <c r="D41" s="184"/>
      <c r="E41" s="184"/>
      <c r="F41" s="184"/>
    </row>
    <row r="42" spans="2:15" x14ac:dyDescent="0.25">
      <c r="B42" s="184"/>
      <c r="C42" s="184"/>
      <c r="D42" s="184"/>
      <c r="E42" s="184"/>
      <c r="F42" s="184"/>
    </row>
    <row r="43" spans="2:15" x14ac:dyDescent="0.25">
      <c r="B43" s="184"/>
      <c r="C43" s="184"/>
      <c r="D43" s="184"/>
      <c r="E43" s="184"/>
      <c r="F43" s="184"/>
    </row>
    <row r="44" spans="2:15" x14ac:dyDescent="0.25">
      <c r="B44" s="184"/>
      <c r="C44" s="184"/>
      <c r="D44" s="184"/>
      <c r="E44" s="184"/>
      <c r="F44" s="184"/>
    </row>
    <row r="45" spans="2:15" x14ac:dyDescent="0.25">
      <c r="B45" s="184"/>
      <c r="C45" s="184"/>
      <c r="D45" s="184"/>
      <c r="E45" s="184"/>
      <c r="F45" s="184"/>
    </row>
    <row r="46" spans="2:15" x14ac:dyDescent="0.25">
      <c r="B46" s="184"/>
      <c r="C46" s="184"/>
      <c r="D46" s="184"/>
      <c r="E46" s="184"/>
      <c r="F46" s="184"/>
    </row>
    <row r="47" spans="2:15" x14ac:dyDescent="0.25">
      <c r="B47" s="184"/>
      <c r="C47" s="184"/>
      <c r="D47" s="184"/>
      <c r="E47" s="184"/>
      <c r="F47" s="184"/>
    </row>
    <row r="48" spans="2:15" x14ac:dyDescent="0.25">
      <c r="B48" s="184"/>
      <c r="C48" s="184"/>
      <c r="D48" s="184"/>
      <c r="E48" s="184"/>
      <c r="F48" s="184"/>
    </row>
    <row r="49" spans="2:6" x14ac:dyDescent="0.25">
      <c r="B49" s="184"/>
      <c r="C49" s="184"/>
      <c r="D49" s="184"/>
      <c r="E49" s="184"/>
      <c r="F49" s="184"/>
    </row>
    <row r="50" spans="2:6" x14ac:dyDescent="0.25">
      <c r="B50" s="184"/>
      <c r="C50" s="184"/>
      <c r="D50" s="184"/>
      <c r="E50" s="184"/>
      <c r="F50" s="184"/>
    </row>
    <row r="51" spans="2:6" x14ac:dyDescent="0.25">
      <c r="B51" s="184"/>
      <c r="C51" s="184"/>
      <c r="D51" s="184"/>
      <c r="E51" s="184"/>
      <c r="F51" s="184"/>
    </row>
    <row r="52" spans="2:6" x14ac:dyDescent="0.25">
      <c r="B52" s="52"/>
      <c r="C52" s="52"/>
      <c r="D52" s="52"/>
      <c r="E52" s="52"/>
      <c r="F52" s="52"/>
    </row>
    <row r="53" spans="2:6" x14ac:dyDescent="0.25">
      <c r="B53" s="52"/>
      <c r="C53" s="52"/>
      <c r="D53" s="52"/>
      <c r="E53" s="52"/>
      <c r="F53" s="52"/>
    </row>
    <row r="54" spans="2:6" x14ac:dyDescent="0.25">
      <c r="B54" s="52"/>
      <c r="C54" s="52"/>
      <c r="D54" s="52"/>
      <c r="E54" s="52"/>
      <c r="F54" s="52"/>
    </row>
    <row r="55" spans="2:6" x14ac:dyDescent="0.25">
      <c r="B55" s="52"/>
      <c r="C55" s="52"/>
      <c r="D55" s="52"/>
      <c r="E55" s="52"/>
      <c r="F55" s="52"/>
    </row>
    <row r="56" spans="2:6" x14ac:dyDescent="0.25">
      <c r="B56" s="52"/>
      <c r="C56" s="52"/>
      <c r="D56" s="52"/>
      <c r="E56" s="52"/>
      <c r="F56" s="52"/>
    </row>
    <row r="57" spans="2:6" x14ac:dyDescent="0.25">
      <c r="B57" s="52"/>
      <c r="C57" s="52"/>
      <c r="D57" s="52"/>
      <c r="E57" s="52"/>
      <c r="F57" s="52"/>
    </row>
    <row r="58" spans="2:6" x14ac:dyDescent="0.25">
      <c r="B58" s="52"/>
      <c r="C58" s="52"/>
      <c r="D58" s="52"/>
      <c r="E58" s="52"/>
      <c r="F58" s="52"/>
    </row>
    <row r="59" spans="2:6" x14ac:dyDescent="0.25">
      <c r="B59" s="52"/>
      <c r="C59" s="52"/>
      <c r="D59" s="52"/>
      <c r="E59" s="52"/>
      <c r="F59" s="52"/>
    </row>
    <row r="60" spans="2:6" x14ac:dyDescent="0.25">
      <c r="B60" s="52"/>
      <c r="C60" s="52"/>
      <c r="D60" s="52"/>
      <c r="E60" s="52"/>
      <c r="F60" s="52"/>
    </row>
    <row r="61" spans="2:6" x14ac:dyDescent="0.25">
      <c r="B61" s="52"/>
      <c r="C61" s="52"/>
      <c r="D61" s="52"/>
      <c r="E61" s="52"/>
      <c r="F61" s="52"/>
    </row>
    <row r="62" spans="2:6" x14ac:dyDescent="0.25">
      <c r="B62" s="52"/>
      <c r="C62" s="52"/>
      <c r="D62" s="52"/>
      <c r="E62" s="52"/>
      <c r="F62" s="52"/>
    </row>
    <row r="63" spans="2:6" x14ac:dyDescent="0.25">
      <c r="B63" s="180"/>
      <c r="C63" s="180"/>
      <c r="D63" s="180"/>
      <c r="E63" s="180"/>
      <c r="F63" s="180"/>
    </row>
  </sheetData>
  <mergeCells count="4">
    <mergeCell ref="C3:F3"/>
    <mergeCell ref="H5:O5"/>
    <mergeCell ref="H6:O33"/>
    <mergeCell ref="B21:F21"/>
  </mergeCell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7"/>
  <sheetViews>
    <sheetView view="pageBreakPreview" zoomScaleNormal="100" zoomScaleSheetLayoutView="100" workbookViewId="0"/>
  </sheetViews>
  <sheetFormatPr baseColWidth="10" defaultColWidth="11.42578125" defaultRowHeight="11.25" x14ac:dyDescent="0.15"/>
  <cols>
    <col min="1" max="1" width="1.28515625" style="17" customWidth="1"/>
    <col min="2" max="2" width="37" style="17" customWidth="1"/>
    <col min="3" max="3" width="13.140625" style="17" customWidth="1"/>
    <col min="4" max="8" width="13.140625" style="28" customWidth="1"/>
    <col min="9" max="10" width="13.140625" style="29" customWidth="1"/>
    <col min="11" max="11" width="16.7109375" style="29" customWidth="1"/>
    <col min="12" max="12" width="2" style="3" customWidth="1"/>
    <col min="13" max="16384" width="11.42578125" style="17"/>
  </cols>
  <sheetData>
    <row r="1" spans="1:12" s="2" customFormat="1" ht="26.25" customHeight="1" x14ac:dyDescent="0.15">
      <c r="A1" s="1"/>
      <c r="B1" s="33" t="s">
        <v>52</v>
      </c>
      <c r="C1" s="33"/>
      <c r="D1" s="33"/>
      <c r="E1" s="33"/>
      <c r="F1" s="33"/>
      <c r="G1" s="33"/>
      <c r="H1" s="33"/>
      <c r="I1" s="33"/>
      <c r="J1" s="33"/>
      <c r="K1" s="33"/>
    </row>
    <row r="2" spans="1:12" s="8" customFormat="1" ht="12.75" customHeight="1" x14ac:dyDescent="0.15">
      <c r="A2" s="3"/>
      <c r="B2" s="4"/>
      <c r="C2" s="4"/>
      <c r="D2" s="5"/>
      <c r="E2" s="6"/>
      <c r="F2" s="6"/>
      <c r="G2" s="6"/>
      <c r="H2" s="6"/>
      <c r="I2" s="7"/>
      <c r="J2" s="7"/>
      <c r="K2" s="7"/>
    </row>
    <row r="3" spans="1:12" s="14" customFormat="1" ht="20.100000000000001" customHeight="1" x14ac:dyDescent="0.25">
      <c r="A3" s="9"/>
      <c r="B3" s="10" t="s">
        <v>2</v>
      </c>
      <c r="C3" s="421">
        <f>+'2. ANID BUDGET'!C3</f>
        <v>0</v>
      </c>
      <c r="D3" s="422"/>
      <c r="E3" s="422"/>
      <c r="F3" s="422"/>
      <c r="G3" s="422"/>
      <c r="H3" s="422"/>
      <c r="I3" s="422"/>
      <c r="J3" s="422"/>
      <c r="K3" s="423"/>
      <c r="L3" s="13"/>
    </row>
    <row r="4" spans="1:12" s="14" customFormat="1" ht="20.100000000000001" customHeight="1" x14ac:dyDescent="0.25">
      <c r="A4" s="9"/>
      <c r="B4" s="10" t="s">
        <v>0</v>
      </c>
      <c r="C4" s="421">
        <f>+'2. ANID BUDGET'!C4</f>
        <v>0</v>
      </c>
      <c r="D4" s="422"/>
      <c r="E4" s="422"/>
      <c r="F4" s="422"/>
      <c r="G4" s="422"/>
      <c r="H4" s="422"/>
      <c r="I4" s="422"/>
      <c r="J4" s="422"/>
      <c r="K4" s="423"/>
      <c r="L4" s="13"/>
    </row>
    <row r="5" spans="1:12" s="14" customFormat="1" ht="20.100000000000001" customHeight="1" x14ac:dyDescent="0.25">
      <c r="A5" s="9"/>
      <c r="B5" s="39" t="s">
        <v>112</v>
      </c>
      <c r="C5" s="424">
        <f>+'2. ANID BUDGET'!C5</f>
        <v>0</v>
      </c>
      <c r="D5" s="425"/>
      <c r="E5" s="425"/>
      <c r="F5" s="425"/>
      <c r="G5" s="425"/>
      <c r="H5" s="425"/>
      <c r="I5" s="425"/>
      <c r="J5" s="425"/>
      <c r="K5" s="426"/>
      <c r="L5" s="13"/>
    </row>
    <row r="6" spans="1:12" ht="5.65" customHeight="1" x14ac:dyDescent="0.15">
      <c r="A6" s="3"/>
      <c r="B6" s="15"/>
      <c r="C6" s="15"/>
      <c r="D6" s="16"/>
      <c r="E6" s="16"/>
      <c r="F6" s="16"/>
      <c r="G6" s="16"/>
      <c r="H6" s="16"/>
      <c r="I6" s="1"/>
      <c r="J6" s="1"/>
      <c r="K6" s="1"/>
    </row>
    <row r="7" spans="1:12" ht="5.65" customHeight="1" x14ac:dyDescent="0.15">
      <c r="A7" s="3"/>
      <c r="B7" s="15"/>
      <c r="C7" s="15"/>
      <c r="D7" s="16"/>
      <c r="E7" s="16"/>
      <c r="F7" s="16"/>
      <c r="G7" s="16"/>
      <c r="H7" s="16"/>
      <c r="I7" s="1"/>
      <c r="J7" s="1"/>
      <c r="K7" s="1"/>
    </row>
    <row r="8" spans="1:12" ht="7.7" customHeight="1" x14ac:dyDescent="0.15">
      <c r="A8" s="3"/>
      <c r="B8" s="15"/>
      <c r="C8" s="15"/>
      <c r="D8" s="16"/>
      <c r="E8" s="16"/>
      <c r="F8" s="16"/>
      <c r="G8" s="16"/>
      <c r="H8" s="16"/>
      <c r="I8" s="1"/>
      <c r="J8" s="1"/>
      <c r="K8" s="1"/>
    </row>
    <row r="9" spans="1:12" ht="17.25" customHeight="1" x14ac:dyDescent="0.15">
      <c r="A9" s="3"/>
      <c r="B9" s="32" t="s">
        <v>96</v>
      </c>
      <c r="C9" s="427" t="s">
        <v>119</v>
      </c>
      <c r="D9" s="428"/>
      <c r="E9" s="428"/>
      <c r="F9" s="428"/>
      <c r="G9" s="428"/>
      <c r="H9" s="428"/>
      <c r="I9" s="428"/>
      <c r="J9" s="428"/>
      <c r="K9" s="429"/>
    </row>
    <row r="10" spans="1:12" s="18" customFormat="1" ht="27" customHeight="1" x14ac:dyDescent="0.25">
      <c r="A10" s="9"/>
      <c r="B10" s="419" t="s">
        <v>30</v>
      </c>
      <c r="C10" s="358" t="s">
        <v>6</v>
      </c>
      <c r="D10" s="359"/>
      <c r="E10" s="358" t="s">
        <v>7</v>
      </c>
      <c r="F10" s="359"/>
      <c r="G10" s="358" t="s">
        <v>8</v>
      </c>
      <c r="H10" s="359"/>
      <c r="I10" s="358" t="s">
        <v>1</v>
      </c>
      <c r="J10" s="359"/>
      <c r="K10" s="360" t="s">
        <v>1</v>
      </c>
      <c r="L10" s="9"/>
    </row>
    <row r="11" spans="1:12" s="18" customFormat="1" ht="24" customHeight="1" x14ac:dyDescent="0.25">
      <c r="A11" s="9"/>
      <c r="B11" s="420"/>
      <c r="C11" s="19" t="s">
        <v>116</v>
      </c>
      <c r="D11" s="20" t="s">
        <v>117</v>
      </c>
      <c r="E11" s="19" t="s">
        <v>116</v>
      </c>
      <c r="F11" s="20" t="s">
        <v>117</v>
      </c>
      <c r="G11" s="19" t="s">
        <v>116</v>
      </c>
      <c r="H11" s="20" t="s">
        <v>117</v>
      </c>
      <c r="I11" s="19" t="s">
        <v>116</v>
      </c>
      <c r="J11" s="20" t="s">
        <v>117</v>
      </c>
      <c r="K11" s="361"/>
      <c r="L11" s="9"/>
    </row>
    <row r="12" spans="1:12" s="23" customFormat="1" ht="30" customHeight="1" x14ac:dyDescent="0.25">
      <c r="B12" s="42" t="s">
        <v>11</v>
      </c>
      <c r="C12" s="198">
        <f>SUM(C13:C21)</f>
        <v>0</v>
      </c>
      <c r="D12" s="261">
        <f>SUM(D13:D21)</f>
        <v>0</v>
      </c>
      <c r="E12" s="198">
        <f t="shared" ref="E12:K12" si="0">SUM(E13:E21)</f>
        <v>0</v>
      </c>
      <c r="F12" s="198">
        <f t="shared" si="0"/>
        <v>0</v>
      </c>
      <c r="G12" s="198">
        <f t="shared" si="0"/>
        <v>0</v>
      </c>
      <c r="H12" s="198">
        <f t="shared" si="0"/>
        <v>0</v>
      </c>
      <c r="I12" s="198">
        <f t="shared" si="0"/>
        <v>0</v>
      </c>
      <c r="J12" s="198">
        <f t="shared" si="0"/>
        <v>0</v>
      </c>
      <c r="K12" s="198">
        <f t="shared" si="0"/>
        <v>0</v>
      </c>
      <c r="L12" s="22"/>
    </row>
    <row r="13" spans="1:12" s="23" customFormat="1" ht="30" customHeight="1" x14ac:dyDescent="0.25">
      <c r="B13" s="37" t="s">
        <v>12</v>
      </c>
      <c r="C13" s="324">
        <v>0</v>
      </c>
      <c r="D13" s="324">
        <v>0</v>
      </c>
      <c r="E13" s="324">
        <v>0</v>
      </c>
      <c r="F13" s="324">
        <v>0</v>
      </c>
      <c r="G13" s="324">
        <v>0</v>
      </c>
      <c r="H13" s="324">
        <v>0</v>
      </c>
      <c r="I13" s="178">
        <f>+C13+E13+G13</f>
        <v>0</v>
      </c>
      <c r="J13" s="178">
        <f>+D13+F13+H13</f>
        <v>0</v>
      </c>
      <c r="K13" s="178">
        <f t="shared" ref="K13:K22" si="1">+I13+J13</f>
        <v>0</v>
      </c>
      <c r="L13" s="22"/>
    </row>
    <row r="14" spans="1:12" s="23" customFormat="1" ht="30" customHeight="1" x14ac:dyDescent="0.25">
      <c r="B14" s="37" t="str">
        <f>+'2.1 PERSONNEL'!B21</f>
        <v xml:space="preserve">Postdocs </v>
      </c>
      <c r="C14" s="324">
        <v>0</v>
      </c>
      <c r="D14" s="324">
        <v>0</v>
      </c>
      <c r="E14" s="324">
        <v>0</v>
      </c>
      <c r="F14" s="324">
        <v>0</v>
      </c>
      <c r="G14" s="324">
        <v>0</v>
      </c>
      <c r="H14" s="324">
        <v>0</v>
      </c>
      <c r="I14" s="178">
        <f t="shared" ref="I14:J26" si="2">+C14+E14+G14</f>
        <v>0</v>
      </c>
      <c r="J14" s="178">
        <f t="shared" si="2"/>
        <v>0</v>
      </c>
      <c r="K14" s="178">
        <f t="shared" si="1"/>
        <v>0</v>
      </c>
      <c r="L14" s="22"/>
    </row>
    <row r="15" spans="1:12" s="23" customFormat="1" ht="30" customHeight="1" x14ac:dyDescent="0.25">
      <c r="B15" s="37" t="str">
        <f>+'2.1 PERSONNEL'!B22</f>
        <v>PhD Thesis Students</v>
      </c>
      <c r="C15" s="324">
        <v>0</v>
      </c>
      <c r="D15" s="324">
        <v>0</v>
      </c>
      <c r="E15" s="324">
        <v>0</v>
      </c>
      <c r="F15" s="324">
        <v>0</v>
      </c>
      <c r="G15" s="324">
        <v>0</v>
      </c>
      <c r="H15" s="324">
        <v>0</v>
      </c>
      <c r="I15" s="178">
        <f t="shared" si="2"/>
        <v>0</v>
      </c>
      <c r="J15" s="178">
        <f t="shared" si="2"/>
        <v>0</v>
      </c>
      <c r="K15" s="178">
        <f t="shared" si="1"/>
        <v>0</v>
      </c>
      <c r="L15" s="22"/>
    </row>
    <row r="16" spans="1:12" s="23" customFormat="1" ht="30" customHeight="1" x14ac:dyDescent="0.25">
      <c r="B16" s="37" t="str">
        <f>+'2.1 PERSONNEL'!B23</f>
        <v>Master Thesis Students</v>
      </c>
      <c r="C16" s="324">
        <v>0</v>
      </c>
      <c r="D16" s="324">
        <v>0</v>
      </c>
      <c r="E16" s="324">
        <v>0</v>
      </c>
      <c r="F16" s="324">
        <v>0</v>
      </c>
      <c r="G16" s="324">
        <v>0</v>
      </c>
      <c r="H16" s="324">
        <v>0</v>
      </c>
      <c r="I16" s="178">
        <f t="shared" ref="I16" si="3">+C16+E16+G16</f>
        <v>0</v>
      </c>
      <c r="J16" s="178">
        <f t="shared" ref="J16" si="4">+D16+F16+H16</f>
        <v>0</v>
      </c>
      <c r="K16" s="178">
        <f t="shared" ref="K16" si="5">+I16+J16</f>
        <v>0</v>
      </c>
      <c r="L16" s="22"/>
    </row>
    <row r="17" spans="2:12" s="23" customFormat="1" ht="30" customHeight="1" x14ac:dyDescent="0.25">
      <c r="B17" s="37" t="str">
        <f>+'2.1 PERSONNEL'!B24</f>
        <v>Undergraduated Thesis Students</v>
      </c>
      <c r="C17" s="324">
        <v>0</v>
      </c>
      <c r="D17" s="324">
        <v>0</v>
      </c>
      <c r="E17" s="324">
        <v>0</v>
      </c>
      <c r="F17" s="324">
        <v>0</v>
      </c>
      <c r="G17" s="324">
        <v>0</v>
      </c>
      <c r="H17" s="324">
        <v>0</v>
      </c>
      <c r="I17" s="178">
        <f t="shared" si="2"/>
        <v>0</v>
      </c>
      <c r="J17" s="178">
        <f t="shared" si="2"/>
        <v>0</v>
      </c>
      <c r="K17" s="178">
        <f t="shared" si="1"/>
        <v>0</v>
      </c>
      <c r="L17" s="22"/>
    </row>
    <row r="18" spans="2:12" s="23" customFormat="1" ht="30" customHeight="1" x14ac:dyDescent="0.25">
      <c r="B18" s="37" t="str">
        <f>+'2.1 PERSONNEL'!B25</f>
        <v>Technology manager</v>
      </c>
      <c r="C18" s="324">
        <v>0</v>
      </c>
      <c r="D18" s="324">
        <v>0</v>
      </c>
      <c r="E18" s="324">
        <v>0</v>
      </c>
      <c r="F18" s="324">
        <v>0</v>
      </c>
      <c r="G18" s="324">
        <v>0</v>
      </c>
      <c r="H18" s="324">
        <v>0</v>
      </c>
      <c r="I18" s="178">
        <f t="shared" si="2"/>
        <v>0</v>
      </c>
      <c r="J18" s="178">
        <f t="shared" si="2"/>
        <v>0</v>
      </c>
      <c r="K18" s="178">
        <f t="shared" si="1"/>
        <v>0</v>
      </c>
      <c r="L18" s="22"/>
    </row>
    <row r="19" spans="2:12" s="23" customFormat="1" ht="30" customHeight="1" x14ac:dyDescent="0.25">
      <c r="B19" s="37" t="str">
        <f>+'2.1 PERSONNEL'!B26</f>
        <v>Professionals and Technicians</v>
      </c>
      <c r="C19" s="324">
        <v>0</v>
      </c>
      <c r="D19" s="324">
        <v>0</v>
      </c>
      <c r="E19" s="324">
        <v>0</v>
      </c>
      <c r="F19" s="324">
        <v>0</v>
      </c>
      <c r="G19" s="324">
        <v>0</v>
      </c>
      <c r="H19" s="324">
        <v>0</v>
      </c>
      <c r="I19" s="178">
        <f t="shared" ref="I19" si="6">+C19+E19+G19</f>
        <v>0</v>
      </c>
      <c r="J19" s="178">
        <f t="shared" ref="J19" si="7">+D19+F19+H19</f>
        <v>0</v>
      </c>
      <c r="K19" s="178">
        <f t="shared" ref="K19" si="8">+I19+J19</f>
        <v>0</v>
      </c>
      <c r="L19" s="22"/>
    </row>
    <row r="20" spans="2:12" s="23" customFormat="1" ht="30" customHeight="1" x14ac:dyDescent="0.25">
      <c r="B20" s="37" t="str">
        <f>+'2.1 PERSONNEL'!B27</f>
        <v>Communications Staff</v>
      </c>
      <c r="C20" s="324">
        <v>0</v>
      </c>
      <c r="D20" s="324">
        <v>0</v>
      </c>
      <c r="E20" s="324">
        <v>0</v>
      </c>
      <c r="F20" s="324">
        <v>0</v>
      </c>
      <c r="G20" s="324">
        <v>0</v>
      </c>
      <c r="H20" s="324">
        <v>0</v>
      </c>
      <c r="I20" s="178">
        <f>+C20+E20+G20</f>
        <v>0</v>
      </c>
      <c r="J20" s="178">
        <f t="shared" si="2"/>
        <v>0</v>
      </c>
      <c r="K20" s="178">
        <f t="shared" si="1"/>
        <v>0</v>
      </c>
      <c r="L20" s="22"/>
    </row>
    <row r="21" spans="2:12" s="23" customFormat="1" ht="30" customHeight="1" x14ac:dyDescent="0.25">
      <c r="B21" s="37" t="str">
        <f>+'2.1 PERSONNEL'!B28</f>
        <v>Administrative Staff</v>
      </c>
      <c r="C21" s="324">
        <v>0</v>
      </c>
      <c r="D21" s="324">
        <v>0</v>
      </c>
      <c r="E21" s="324">
        <v>0</v>
      </c>
      <c r="F21" s="324">
        <v>0</v>
      </c>
      <c r="G21" s="324">
        <v>0</v>
      </c>
      <c r="H21" s="324">
        <v>0</v>
      </c>
      <c r="I21" s="178">
        <f t="shared" si="2"/>
        <v>0</v>
      </c>
      <c r="J21" s="178">
        <f t="shared" si="2"/>
        <v>0</v>
      </c>
      <c r="K21" s="178">
        <f t="shared" si="1"/>
        <v>0</v>
      </c>
      <c r="L21" s="22"/>
    </row>
    <row r="22" spans="2:12" s="23" customFormat="1" ht="30" customHeight="1" x14ac:dyDescent="0.25">
      <c r="B22" s="42" t="s">
        <v>39</v>
      </c>
      <c r="C22" s="198">
        <f>+C23+C24</f>
        <v>0</v>
      </c>
      <c r="D22" s="198">
        <f t="shared" ref="D22:H22" si="9">+D23+D24</f>
        <v>0</v>
      </c>
      <c r="E22" s="198">
        <f t="shared" si="9"/>
        <v>0</v>
      </c>
      <c r="F22" s="198">
        <f t="shared" si="9"/>
        <v>0</v>
      </c>
      <c r="G22" s="198">
        <f t="shared" si="9"/>
        <v>0</v>
      </c>
      <c r="H22" s="198">
        <f t="shared" si="9"/>
        <v>0</v>
      </c>
      <c r="I22" s="178">
        <f t="shared" si="2"/>
        <v>0</v>
      </c>
      <c r="J22" s="178">
        <f t="shared" si="2"/>
        <v>0</v>
      </c>
      <c r="K22" s="178">
        <f t="shared" si="1"/>
        <v>0</v>
      </c>
      <c r="L22" s="22"/>
    </row>
    <row r="23" spans="2:12" s="23" customFormat="1" ht="30" customHeight="1" x14ac:dyDescent="0.25">
      <c r="B23" s="38" t="s">
        <v>38</v>
      </c>
      <c r="C23" s="324">
        <v>0</v>
      </c>
      <c r="D23" s="324">
        <v>0</v>
      </c>
      <c r="E23" s="324">
        <v>0</v>
      </c>
      <c r="F23" s="324">
        <v>0</v>
      </c>
      <c r="G23" s="324">
        <v>0</v>
      </c>
      <c r="H23" s="324">
        <v>0</v>
      </c>
      <c r="I23" s="178">
        <f t="shared" si="2"/>
        <v>0</v>
      </c>
      <c r="J23" s="178">
        <f t="shared" si="2"/>
        <v>0</v>
      </c>
      <c r="K23" s="198">
        <f>+I23+J23</f>
        <v>0</v>
      </c>
      <c r="L23" s="22"/>
    </row>
    <row r="24" spans="2:12" s="25" customFormat="1" ht="30" customHeight="1" x14ac:dyDescent="0.25">
      <c r="B24" s="38" t="s">
        <v>39</v>
      </c>
      <c r="C24" s="324">
        <v>0</v>
      </c>
      <c r="D24" s="324">
        <v>0</v>
      </c>
      <c r="E24" s="324">
        <v>0</v>
      </c>
      <c r="F24" s="324">
        <v>0</v>
      </c>
      <c r="G24" s="324">
        <v>0</v>
      </c>
      <c r="H24" s="324">
        <v>0</v>
      </c>
      <c r="I24" s="178">
        <f t="shared" si="2"/>
        <v>0</v>
      </c>
      <c r="J24" s="178">
        <f t="shared" si="2"/>
        <v>0</v>
      </c>
      <c r="K24" s="198">
        <f>+I24+J24</f>
        <v>0</v>
      </c>
      <c r="L24" s="24"/>
    </row>
    <row r="25" spans="2:12" s="23" customFormat="1" ht="30" customHeight="1" x14ac:dyDescent="0.25">
      <c r="B25" s="42" t="s">
        <v>41</v>
      </c>
      <c r="C25" s="325">
        <v>0</v>
      </c>
      <c r="D25" s="325">
        <v>0</v>
      </c>
      <c r="E25" s="325">
        <v>0</v>
      </c>
      <c r="F25" s="325">
        <v>0</v>
      </c>
      <c r="G25" s="325">
        <v>0</v>
      </c>
      <c r="H25" s="325">
        <v>0</v>
      </c>
      <c r="I25" s="178">
        <f t="shared" si="2"/>
        <v>0</v>
      </c>
      <c r="J25" s="178">
        <f t="shared" si="2"/>
        <v>0</v>
      </c>
      <c r="K25" s="198">
        <f>+I25+J25</f>
        <v>0</v>
      </c>
      <c r="L25" s="22"/>
    </row>
    <row r="26" spans="2:12" s="23" customFormat="1" ht="30" customHeight="1" x14ac:dyDescent="0.25">
      <c r="B26" s="42" t="s">
        <v>118</v>
      </c>
      <c r="C26" s="325">
        <v>0</v>
      </c>
      <c r="D26" s="325">
        <v>0</v>
      </c>
      <c r="E26" s="325">
        <v>0</v>
      </c>
      <c r="F26" s="325">
        <v>0</v>
      </c>
      <c r="G26" s="325">
        <v>0</v>
      </c>
      <c r="H26" s="325">
        <v>0</v>
      </c>
      <c r="I26" s="178">
        <f t="shared" si="2"/>
        <v>0</v>
      </c>
      <c r="J26" s="178">
        <f t="shared" si="2"/>
        <v>0</v>
      </c>
      <c r="K26" s="198">
        <f>+I26+J26</f>
        <v>0</v>
      </c>
      <c r="L26" s="22"/>
    </row>
    <row r="27" spans="2:12" s="23" customFormat="1" ht="30" customHeight="1" x14ac:dyDescent="0.25">
      <c r="B27" s="100" t="s">
        <v>54</v>
      </c>
      <c r="C27" s="102">
        <f t="shared" ref="C27:H27" si="10">+C12+SUM(C23:C26)</f>
        <v>0</v>
      </c>
      <c r="D27" s="102">
        <f t="shared" si="10"/>
        <v>0</v>
      </c>
      <c r="E27" s="102">
        <f t="shared" si="10"/>
        <v>0</v>
      </c>
      <c r="F27" s="102">
        <f t="shared" si="10"/>
        <v>0</v>
      </c>
      <c r="G27" s="102">
        <f t="shared" si="10"/>
        <v>0</v>
      </c>
      <c r="H27" s="102">
        <f t="shared" si="10"/>
        <v>0</v>
      </c>
      <c r="I27" s="102">
        <f>+C27+E27+G27</f>
        <v>0</v>
      </c>
      <c r="J27" s="102">
        <f>+D27+F27+H27</f>
        <v>0</v>
      </c>
      <c r="K27" s="102">
        <f>+I27+J27</f>
        <v>0</v>
      </c>
      <c r="L27" s="22"/>
    </row>
  </sheetData>
  <mergeCells count="10">
    <mergeCell ref="B10:B11"/>
    <mergeCell ref="K10:K11"/>
    <mergeCell ref="C3:K3"/>
    <mergeCell ref="C4:K4"/>
    <mergeCell ref="C5:K5"/>
    <mergeCell ref="C10:D10"/>
    <mergeCell ref="E10:F10"/>
    <mergeCell ref="G10:H10"/>
    <mergeCell ref="I10:J10"/>
    <mergeCell ref="C9:K9"/>
  </mergeCells>
  <pageMargins left="0.25" right="0.25" top="0.75" bottom="0.75" header="0.3" footer="0.3"/>
  <pageSetup scale="75" orientation="landscape" r:id="rId1"/>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7"/>
  <sheetViews>
    <sheetView view="pageBreakPreview" zoomScaleNormal="100" zoomScaleSheetLayoutView="100" workbookViewId="0"/>
  </sheetViews>
  <sheetFormatPr baseColWidth="10" defaultColWidth="11.42578125" defaultRowHeight="11.25" x14ac:dyDescent="0.15"/>
  <cols>
    <col min="1" max="1" width="1.28515625" style="17" customWidth="1"/>
    <col min="2" max="2" width="37" style="17" customWidth="1"/>
    <col min="3" max="3" width="13.140625" style="17" customWidth="1"/>
    <col min="4" max="8" width="13.140625" style="28" customWidth="1"/>
    <col min="9" max="10" width="13.140625" style="29" customWidth="1"/>
    <col min="11" max="11" width="15.42578125" style="29" customWidth="1"/>
    <col min="12" max="12" width="2" style="3" customWidth="1"/>
    <col min="13" max="16384" width="11.42578125" style="17"/>
  </cols>
  <sheetData>
    <row r="1" spans="1:12" s="2" customFormat="1" ht="26.25" customHeight="1" x14ac:dyDescent="0.15">
      <c r="A1" s="1"/>
      <c r="B1" s="347" t="s">
        <v>74</v>
      </c>
      <c r="C1" s="347"/>
      <c r="D1" s="347"/>
      <c r="E1" s="347"/>
      <c r="F1" s="347"/>
      <c r="G1" s="347"/>
      <c r="H1" s="347"/>
      <c r="I1" s="347"/>
      <c r="J1" s="347"/>
      <c r="K1" s="347"/>
    </row>
    <row r="2" spans="1:12" s="8" customFormat="1" ht="12.75" customHeight="1" x14ac:dyDescent="0.15">
      <c r="A2" s="3"/>
      <c r="B2" s="4"/>
      <c r="C2" s="4"/>
      <c r="D2" s="5"/>
      <c r="E2" s="6"/>
      <c r="F2" s="6"/>
      <c r="G2" s="6"/>
      <c r="H2" s="6"/>
      <c r="I2" s="7"/>
      <c r="J2" s="7"/>
      <c r="K2" s="7"/>
    </row>
    <row r="3" spans="1:12" s="14" customFormat="1" ht="20.100000000000001" customHeight="1" x14ac:dyDescent="0.25">
      <c r="A3" s="9"/>
      <c r="B3" s="10" t="s">
        <v>2</v>
      </c>
      <c r="C3" s="421">
        <f>+'2. ANID BUDGET'!C3</f>
        <v>0</v>
      </c>
      <c r="D3" s="422"/>
      <c r="E3" s="422"/>
      <c r="F3" s="422"/>
      <c r="G3" s="422"/>
      <c r="H3" s="422"/>
      <c r="I3" s="422"/>
      <c r="J3" s="422"/>
      <c r="K3" s="423"/>
      <c r="L3" s="13"/>
    </row>
    <row r="4" spans="1:12" s="14" customFormat="1" ht="20.100000000000001" customHeight="1" x14ac:dyDescent="0.25">
      <c r="A4" s="9"/>
      <c r="B4" s="10" t="s">
        <v>0</v>
      </c>
      <c r="C4" s="421">
        <f>+'2. ANID BUDGET'!C4</f>
        <v>0</v>
      </c>
      <c r="D4" s="422"/>
      <c r="E4" s="422"/>
      <c r="F4" s="422"/>
      <c r="G4" s="422"/>
      <c r="H4" s="422"/>
      <c r="I4" s="422"/>
      <c r="J4" s="422"/>
      <c r="K4" s="423"/>
      <c r="L4" s="13"/>
    </row>
    <row r="5" spans="1:12" s="14" customFormat="1" ht="20.100000000000001" customHeight="1" x14ac:dyDescent="0.25">
      <c r="A5" s="9"/>
      <c r="B5" s="39" t="s">
        <v>112</v>
      </c>
      <c r="C5" s="421">
        <f>+'2. ANID BUDGET'!C5</f>
        <v>0</v>
      </c>
      <c r="D5" s="422"/>
      <c r="E5" s="422"/>
      <c r="F5" s="422"/>
      <c r="G5" s="422"/>
      <c r="H5" s="422"/>
      <c r="I5" s="422"/>
      <c r="J5" s="422"/>
      <c r="K5" s="423"/>
      <c r="L5" s="13"/>
    </row>
    <row r="6" spans="1:12" s="14" customFormat="1" ht="20.100000000000001" customHeight="1" x14ac:dyDescent="0.25">
      <c r="A6" s="9"/>
      <c r="B6" s="39" t="s">
        <v>73</v>
      </c>
      <c r="C6" s="424">
        <f>+'2. ANID BUDGET'!C6</f>
        <v>0</v>
      </c>
      <c r="D6" s="425"/>
      <c r="E6" s="425"/>
      <c r="F6" s="425"/>
      <c r="G6" s="425"/>
      <c r="H6" s="425"/>
      <c r="I6" s="425"/>
      <c r="J6" s="425"/>
      <c r="K6" s="426"/>
      <c r="L6" s="13"/>
    </row>
    <row r="7" spans="1:12" ht="3.95" customHeight="1" x14ac:dyDescent="0.15">
      <c r="A7" s="3"/>
      <c r="B7" s="15"/>
      <c r="C7" s="15"/>
      <c r="D7" s="16"/>
      <c r="E7" s="16"/>
      <c r="F7" s="16"/>
      <c r="G7" s="16"/>
      <c r="H7" s="16"/>
      <c r="I7" s="1"/>
      <c r="J7" s="1"/>
      <c r="K7" s="1"/>
    </row>
    <row r="8" spans="1:12" ht="5.65" customHeight="1" x14ac:dyDescent="0.15">
      <c r="A8" s="3"/>
      <c r="B8" s="15"/>
      <c r="C8" s="15"/>
      <c r="D8" s="16"/>
      <c r="E8" s="16"/>
      <c r="F8" s="16"/>
      <c r="G8" s="16"/>
      <c r="H8" s="16"/>
      <c r="I8" s="1"/>
      <c r="J8" s="1"/>
      <c r="K8" s="1"/>
    </row>
    <row r="9" spans="1:12" ht="17.25" customHeight="1" x14ac:dyDescent="0.15">
      <c r="A9" s="3"/>
      <c r="B9" s="32" t="s">
        <v>96</v>
      </c>
      <c r="C9" s="427" t="s">
        <v>119</v>
      </c>
      <c r="D9" s="428"/>
      <c r="E9" s="428"/>
      <c r="F9" s="428"/>
      <c r="G9" s="428"/>
      <c r="H9" s="428"/>
      <c r="I9" s="428"/>
      <c r="J9" s="428"/>
      <c r="K9" s="429"/>
    </row>
    <row r="10" spans="1:12" s="18" customFormat="1" ht="27" customHeight="1" x14ac:dyDescent="0.25">
      <c r="A10" s="9"/>
      <c r="B10" s="419" t="s">
        <v>30</v>
      </c>
      <c r="C10" s="358" t="s">
        <v>6</v>
      </c>
      <c r="D10" s="359"/>
      <c r="E10" s="358" t="s">
        <v>7</v>
      </c>
      <c r="F10" s="359"/>
      <c r="G10" s="358" t="s">
        <v>8</v>
      </c>
      <c r="H10" s="359"/>
      <c r="I10" s="358" t="s">
        <v>1</v>
      </c>
      <c r="J10" s="359"/>
      <c r="K10" s="360" t="s">
        <v>1</v>
      </c>
      <c r="L10" s="9"/>
    </row>
    <row r="11" spans="1:12" s="18" customFormat="1" ht="24" customHeight="1" x14ac:dyDescent="0.25">
      <c r="A11" s="9"/>
      <c r="B11" s="420"/>
      <c r="C11" s="19" t="s">
        <v>116</v>
      </c>
      <c r="D11" s="20" t="s">
        <v>117</v>
      </c>
      <c r="E11" s="19" t="s">
        <v>116</v>
      </c>
      <c r="F11" s="20" t="s">
        <v>117</v>
      </c>
      <c r="G11" s="19" t="s">
        <v>116</v>
      </c>
      <c r="H11" s="20" t="s">
        <v>117</v>
      </c>
      <c r="I11" s="19" t="s">
        <v>116</v>
      </c>
      <c r="J11" s="20" t="s">
        <v>117</v>
      </c>
      <c r="K11" s="361"/>
      <c r="L11" s="9"/>
    </row>
    <row r="12" spans="1:12" s="23" customFormat="1" ht="30" customHeight="1" x14ac:dyDescent="0.25">
      <c r="B12" s="42" t="s">
        <v>11</v>
      </c>
      <c r="C12" s="198">
        <f t="shared" ref="C12:K12" si="0">SUM(C13:C21)</f>
        <v>0</v>
      </c>
      <c r="D12" s="198">
        <f t="shared" si="0"/>
        <v>0</v>
      </c>
      <c r="E12" s="198">
        <f t="shared" si="0"/>
        <v>0</v>
      </c>
      <c r="F12" s="198">
        <f t="shared" si="0"/>
        <v>0</v>
      </c>
      <c r="G12" s="198">
        <f t="shared" si="0"/>
        <v>0</v>
      </c>
      <c r="H12" s="198">
        <f t="shared" si="0"/>
        <v>0</v>
      </c>
      <c r="I12" s="198">
        <f t="shared" si="0"/>
        <v>0</v>
      </c>
      <c r="J12" s="198">
        <f t="shared" si="0"/>
        <v>0</v>
      </c>
      <c r="K12" s="198">
        <f t="shared" si="0"/>
        <v>0</v>
      </c>
      <c r="L12" s="22"/>
    </row>
    <row r="13" spans="1:12" s="23" customFormat="1" ht="30" customHeight="1" x14ac:dyDescent="0.25">
      <c r="B13" s="37" t="s">
        <v>12</v>
      </c>
      <c r="C13" s="324">
        <v>0</v>
      </c>
      <c r="D13" s="324">
        <v>0</v>
      </c>
      <c r="E13" s="324">
        <v>0</v>
      </c>
      <c r="F13" s="324">
        <v>0</v>
      </c>
      <c r="G13" s="324">
        <v>0</v>
      </c>
      <c r="H13" s="324">
        <v>0</v>
      </c>
      <c r="I13" s="178">
        <f>+C13+E13+G13</f>
        <v>0</v>
      </c>
      <c r="J13" s="178">
        <f>+D13+F13+H13</f>
        <v>0</v>
      </c>
      <c r="K13" s="178">
        <f t="shared" ref="K13:K22" si="1">+I13+J13</f>
        <v>0</v>
      </c>
      <c r="L13" s="22"/>
    </row>
    <row r="14" spans="1:12" s="23" customFormat="1" ht="30" customHeight="1" x14ac:dyDescent="0.25">
      <c r="B14" s="37" t="str">
        <f>+'2.1 PERSONNEL'!B21</f>
        <v xml:space="preserve">Postdocs </v>
      </c>
      <c r="C14" s="324">
        <v>0</v>
      </c>
      <c r="D14" s="324">
        <v>0</v>
      </c>
      <c r="E14" s="324">
        <v>0</v>
      </c>
      <c r="F14" s="324">
        <v>0</v>
      </c>
      <c r="G14" s="324">
        <v>0</v>
      </c>
      <c r="H14" s="324">
        <v>0</v>
      </c>
      <c r="I14" s="178">
        <f t="shared" ref="I14:J26" si="2">+C14+E14+G14</f>
        <v>0</v>
      </c>
      <c r="J14" s="178">
        <f t="shared" si="2"/>
        <v>0</v>
      </c>
      <c r="K14" s="178">
        <f t="shared" si="1"/>
        <v>0</v>
      </c>
      <c r="L14" s="22"/>
    </row>
    <row r="15" spans="1:12" s="23" customFormat="1" ht="30" customHeight="1" x14ac:dyDescent="0.25">
      <c r="B15" s="37" t="str">
        <f>+'2.1 PERSONNEL'!B22</f>
        <v>PhD Thesis Students</v>
      </c>
      <c r="C15" s="324">
        <v>0</v>
      </c>
      <c r="D15" s="324">
        <v>0</v>
      </c>
      <c r="E15" s="324">
        <v>0</v>
      </c>
      <c r="F15" s="324">
        <v>0</v>
      </c>
      <c r="G15" s="324">
        <v>0</v>
      </c>
      <c r="H15" s="324">
        <v>0</v>
      </c>
      <c r="I15" s="178">
        <f t="shared" si="2"/>
        <v>0</v>
      </c>
      <c r="J15" s="178">
        <f t="shared" si="2"/>
        <v>0</v>
      </c>
      <c r="K15" s="178">
        <f t="shared" si="1"/>
        <v>0</v>
      </c>
      <c r="L15" s="22"/>
    </row>
    <row r="16" spans="1:12" s="23" customFormat="1" ht="30" customHeight="1" x14ac:dyDescent="0.25">
      <c r="B16" s="37" t="str">
        <f>+'2.1 PERSONNEL'!B23</f>
        <v>Master Thesis Students</v>
      </c>
      <c r="C16" s="324">
        <v>0</v>
      </c>
      <c r="D16" s="324">
        <v>0</v>
      </c>
      <c r="E16" s="324">
        <v>0</v>
      </c>
      <c r="F16" s="324">
        <v>0</v>
      </c>
      <c r="G16" s="324">
        <v>0</v>
      </c>
      <c r="H16" s="324">
        <v>0</v>
      </c>
      <c r="I16" s="178">
        <f t="shared" si="2"/>
        <v>0</v>
      </c>
      <c r="J16" s="178">
        <f t="shared" si="2"/>
        <v>0</v>
      </c>
      <c r="K16" s="178">
        <f t="shared" si="1"/>
        <v>0</v>
      </c>
      <c r="L16" s="22"/>
    </row>
    <row r="17" spans="2:12" s="23" customFormat="1" ht="30" customHeight="1" x14ac:dyDescent="0.25">
      <c r="B17" s="37" t="str">
        <f>+'2.1 PERSONNEL'!B24</f>
        <v>Undergraduated Thesis Students</v>
      </c>
      <c r="C17" s="324">
        <v>0</v>
      </c>
      <c r="D17" s="324">
        <v>0</v>
      </c>
      <c r="E17" s="324">
        <v>0</v>
      </c>
      <c r="F17" s="324">
        <v>0</v>
      </c>
      <c r="G17" s="324">
        <v>0</v>
      </c>
      <c r="H17" s="324">
        <v>0</v>
      </c>
      <c r="I17" s="178">
        <f t="shared" si="2"/>
        <v>0</v>
      </c>
      <c r="J17" s="178">
        <f t="shared" si="2"/>
        <v>0</v>
      </c>
      <c r="K17" s="178">
        <f t="shared" si="1"/>
        <v>0</v>
      </c>
      <c r="L17" s="22"/>
    </row>
    <row r="18" spans="2:12" s="23" customFormat="1" ht="30" customHeight="1" x14ac:dyDescent="0.25">
      <c r="B18" s="37" t="str">
        <f>+'2.1 PERSONNEL'!B25</f>
        <v>Technology manager</v>
      </c>
      <c r="C18" s="324">
        <v>0</v>
      </c>
      <c r="D18" s="324">
        <v>0</v>
      </c>
      <c r="E18" s="324">
        <v>0</v>
      </c>
      <c r="F18" s="324">
        <v>0</v>
      </c>
      <c r="G18" s="324">
        <v>0</v>
      </c>
      <c r="H18" s="324">
        <v>0</v>
      </c>
      <c r="I18" s="178">
        <f t="shared" si="2"/>
        <v>0</v>
      </c>
      <c r="J18" s="178">
        <f t="shared" si="2"/>
        <v>0</v>
      </c>
      <c r="K18" s="178">
        <f t="shared" si="1"/>
        <v>0</v>
      </c>
      <c r="L18" s="22"/>
    </row>
    <row r="19" spans="2:12" s="23" customFormat="1" ht="30" customHeight="1" x14ac:dyDescent="0.25">
      <c r="B19" s="37" t="str">
        <f>+'2.1 PERSONNEL'!B26</f>
        <v>Professionals and Technicians</v>
      </c>
      <c r="C19" s="324">
        <v>0</v>
      </c>
      <c r="D19" s="324">
        <v>0</v>
      </c>
      <c r="E19" s="324">
        <v>0</v>
      </c>
      <c r="F19" s="324">
        <v>0</v>
      </c>
      <c r="G19" s="324">
        <v>0</v>
      </c>
      <c r="H19" s="324">
        <v>0</v>
      </c>
      <c r="I19" s="178">
        <f t="shared" si="2"/>
        <v>0</v>
      </c>
      <c r="J19" s="178">
        <f t="shared" si="2"/>
        <v>0</v>
      </c>
      <c r="K19" s="178">
        <f t="shared" si="1"/>
        <v>0</v>
      </c>
      <c r="L19" s="22"/>
    </row>
    <row r="20" spans="2:12" s="23" customFormat="1" ht="30" customHeight="1" x14ac:dyDescent="0.25">
      <c r="B20" s="37" t="str">
        <f>+'2.1 PERSONNEL'!B27</f>
        <v>Communications Staff</v>
      </c>
      <c r="C20" s="324">
        <v>0</v>
      </c>
      <c r="D20" s="324">
        <v>0</v>
      </c>
      <c r="E20" s="324">
        <v>0</v>
      </c>
      <c r="F20" s="324">
        <v>0</v>
      </c>
      <c r="G20" s="324">
        <v>0</v>
      </c>
      <c r="H20" s="324">
        <v>0</v>
      </c>
      <c r="I20" s="178">
        <f t="shared" si="2"/>
        <v>0</v>
      </c>
      <c r="J20" s="178">
        <f t="shared" si="2"/>
        <v>0</v>
      </c>
      <c r="K20" s="178">
        <f t="shared" si="1"/>
        <v>0</v>
      </c>
      <c r="L20" s="22"/>
    </row>
    <row r="21" spans="2:12" s="23" customFormat="1" ht="30" customHeight="1" x14ac:dyDescent="0.25">
      <c r="B21" s="37" t="str">
        <f>+'2.1 PERSONNEL'!B28</f>
        <v>Administrative Staff</v>
      </c>
      <c r="C21" s="324">
        <v>0</v>
      </c>
      <c r="D21" s="324">
        <v>0</v>
      </c>
      <c r="E21" s="324">
        <v>0</v>
      </c>
      <c r="F21" s="324">
        <v>0</v>
      </c>
      <c r="G21" s="324">
        <v>0</v>
      </c>
      <c r="H21" s="324">
        <v>0</v>
      </c>
      <c r="I21" s="178">
        <f t="shared" si="2"/>
        <v>0</v>
      </c>
      <c r="J21" s="178">
        <f t="shared" si="2"/>
        <v>0</v>
      </c>
      <c r="K21" s="178">
        <f t="shared" si="1"/>
        <v>0</v>
      </c>
      <c r="L21" s="22"/>
    </row>
    <row r="22" spans="2:12" s="23" customFormat="1" ht="30" customHeight="1" x14ac:dyDescent="0.25">
      <c r="B22" s="42" t="s">
        <v>39</v>
      </c>
      <c r="C22" s="198">
        <f>C23+C24</f>
        <v>0</v>
      </c>
      <c r="D22" s="198">
        <f t="shared" ref="D22:H22" si="3">D23+D24</f>
        <v>0</v>
      </c>
      <c r="E22" s="198">
        <f t="shared" si="3"/>
        <v>0</v>
      </c>
      <c r="F22" s="198">
        <f t="shared" si="3"/>
        <v>0</v>
      </c>
      <c r="G22" s="198">
        <f t="shared" si="3"/>
        <v>0</v>
      </c>
      <c r="H22" s="198">
        <f t="shared" si="3"/>
        <v>0</v>
      </c>
      <c r="I22" s="178">
        <f>+C22+E22+G22</f>
        <v>0</v>
      </c>
      <c r="J22" s="178">
        <f t="shared" si="2"/>
        <v>0</v>
      </c>
      <c r="K22" s="178">
        <f t="shared" si="1"/>
        <v>0</v>
      </c>
      <c r="L22" s="22"/>
    </row>
    <row r="23" spans="2:12" s="23" customFormat="1" ht="30" customHeight="1" x14ac:dyDescent="0.25">
      <c r="B23" s="38" t="s">
        <v>38</v>
      </c>
      <c r="C23" s="324">
        <v>0</v>
      </c>
      <c r="D23" s="324">
        <v>0</v>
      </c>
      <c r="E23" s="324">
        <v>0</v>
      </c>
      <c r="F23" s="324">
        <v>0</v>
      </c>
      <c r="G23" s="324">
        <v>0</v>
      </c>
      <c r="H23" s="324">
        <v>0</v>
      </c>
      <c r="I23" s="178">
        <f t="shared" si="2"/>
        <v>0</v>
      </c>
      <c r="J23" s="178">
        <f t="shared" si="2"/>
        <v>0</v>
      </c>
      <c r="K23" s="198">
        <f>+I23+J23</f>
        <v>0</v>
      </c>
      <c r="L23" s="22"/>
    </row>
    <row r="24" spans="2:12" s="25" customFormat="1" ht="30" customHeight="1" x14ac:dyDescent="0.25">
      <c r="B24" s="38" t="s">
        <v>39</v>
      </c>
      <c r="C24" s="324">
        <v>0</v>
      </c>
      <c r="D24" s="324">
        <v>0</v>
      </c>
      <c r="E24" s="324">
        <v>0</v>
      </c>
      <c r="F24" s="324">
        <v>0</v>
      </c>
      <c r="G24" s="324">
        <v>0</v>
      </c>
      <c r="H24" s="324">
        <v>0</v>
      </c>
      <c r="I24" s="178">
        <f>C24+E24+G24</f>
        <v>0</v>
      </c>
      <c r="J24" s="178">
        <f t="shared" si="2"/>
        <v>0</v>
      </c>
      <c r="K24" s="198">
        <f>+I24+J24</f>
        <v>0</v>
      </c>
      <c r="L24" s="24"/>
    </row>
    <row r="25" spans="2:12" s="23" customFormat="1" ht="30" customHeight="1" x14ac:dyDescent="0.25">
      <c r="B25" s="42" t="s">
        <v>41</v>
      </c>
      <c r="C25" s="325">
        <v>0</v>
      </c>
      <c r="D25" s="325">
        <v>0</v>
      </c>
      <c r="E25" s="325">
        <v>0</v>
      </c>
      <c r="F25" s="325">
        <v>0</v>
      </c>
      <c r="G25" s="325">
        <v>0</v>
      </c>
      <c r="H25" s="325">
        <v>0</v>
      </c>
      <c r="I25" s="178">
        <f t="shared" si="2"/>
        <v>0</v>
      </c>
      <c r="J25" s="178">
        <f t="shared" si="2"/>
        <v>0</v>
      </c>
      <c r="K25" s="198">
        <f>+I25+J25</f>
        <v>0</v>
      </c>
      <c r="L25" s="22"/>
    </row>
    <row r="26" spans="2:12" s="23" customFormat="1" ht="30" customHeight="1" x14ac:dyDescent="0.25">
      <c r="B26" s="42" t="s">
        <v>118</v>
      </c>
      <c r="C26" s="325">
        <v>0</v>
      </c>
      <c r="D26" s="325">
        <v>0</v>
      </c>
      <c r="E26" s="325">
        <v>0</v>
      </c>
      <c r="F26" s="325">
        <v>0</v>
      </c>
      <c r="G26" s="325">
        <v>0</v>
      </c>
      <c r="H26" s="325">
        <v>0</v>
      </c>
      <c r="I26" s="178">
        <f t="shared" si="2"/>
        <v>0</v>
      </c>
      <c r="J26" s="178">
        <f t="shared" si="2"/>
        <v>0</v>
      </c>
      <c r="K26" s="198">
        <f>+I26+J26</f>
        <v>0</v>
      </c>
      <c r="L26" s="22"/>
    </row>
    <row r="27" spans="2:12" s="23" customFormat="1" ht="30" customHeight="1" x14ac:dyDescent="0.25">
      <c r="B27" s="100" t="s">
        <v>120</v>
      </c>
      <c r="C27" s="101">
        <f t="shared" ref="C27:H27" si="4">+C12+SUM(C23:C26)</f>
        <v>0</v>
      </c>
      <c r="D27" s="101">
        <f t="shared" si="4"/>
        <v>0</v>
      </c>
      <c r="E27" s="101">
        <f t="shared" si="4"/>
        <v>0</v>
      </c>
      <c r="F27" s="101">
        <f t="shared" si="4"/>
        <v>0</v>
      </c>
      <c r="G27" s="101">
        <f t="shared" si="4"/>
        <v>0</v>
      </c>
      <c r="H27" s="101">
        <f t="shared" si="4"/>
        <v>0</v>
      </c>
      <c r="I27" s="101">
        <f>+C27+E27+G27</f>
        <v>0</v>
      </c>
      <c r="J27" s="101">
        <f>+D27+'3.2 INTERESTED INST1 ($)'!F27+H27</f>
        <v>0</v>
      </c>
      <c r="K27" s="101">
        <f>+I27+J27</f>
        <v>0</v>
      </c>
      <c r="L27" s="22"/>
    </row>
  </sheetData>
  <mergeCells count="12">
    <mergeCell ref="B10:B11"/>
    <mergeCell ref="C9:K9"/>
    <mergeCell ref="B1:K1"/>
    <mergeCell ref="C3:K3"/>
    <mergeCell ref="C4:K4"/>
    <mergeCell ref="C5:K5"/>
    <mergeCell ref="C6:K6"/>
    <mergeCell ref="C10:D10"/>
    <mergeCell ref="E10:F10"/>
    <mergeCell ref="G10:H10"/>
    <mergeCell ref="I10:J10"/>
    <mergeCell ref="K10:K11"/>
  </mergeCells>
  <pageMargins left="0.25" right="0.25" top="0.75" bottom="0.75" header="0.3" footer="0.3"/>
  <pageSetup scale="7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7"/>
  <sheetViews>
    <sheetView view="pageBreakPreview" zoomScaleNormal="100" zoomScaleSheetLayoutView="100" workbookViewId="0"/>
  </sheetViews>
  <sheetFormatPr baseColWidth="10" defaultColWidth="11.42578125" defaultRowHeight="11.25" x14ac:dyDescent="0.15"/>
  <cols>
    <col min="1" max="1" width="1.28515625" style="17" customWidth="1"/>
    <col min="2" max="2" width="37" style="17" customWidth="1"/>
    <col min="3" max="3" width="13.140625" style="17" customWidth="1"/>
    <col min="4" max="8" width="13.140625" style="28" customWidth="1"/>
    <col min="9" max="10" width="13.140625" style="29" customWidth="1"/>
    <col min="11" max="11" width="15.42578125" style="29" customWidth="1"/>
    <col min="12" max="12" width="2" style="3" customWidth="1"/>
    <col min="13" max="16384" width="11.42578125" style="17"/>
  </cols>
  <sheetData>
    <row r="1" spans="1:12" s="2" customFormat="1" ht="26.25" customHeight="1" x14ac:dyDescent="0.15">
      <c r="A1" s="1"/>
      <c r="B1" s="347" t="s">
        <v>76</v>
      </c>
      <c r="C1" s="347"/>
      <c r="D1" s="347"/>
      <c r="E1" s="347"/>
      <c r="F1" s="347"/>
      <c r="G1" s="347"/>
      <c r="H1" s="347"/>
      <c r="I1" s="347"/>
      <c r="J1" s="347"/>
      <c r="K1" s="347"/>
    </row>
    <row r="2" spans="1:12" s="8" customFormat="1" ht="12.75" customHeight="1" x14ac:dyDescent="0.15">
      <c r="A2" s="3"/>
      <c r="B2" s="4"/>
      <c r="C2" s="4"/>
      <c r="D2" s="5"/>
      <c r="E2" s="6"/>
      <c r="F2" s="6"/>
      <c r="G2" s="6"/>
      <c r="H2" s="6"/>
      <c r="I2" s="7"/>
      <c r="J2" s="7"/>
      <c r="K2" s="7"/>
    </row>
    <row r="3" spans="1:12" s="14" customFormat="1" ht="20.100000000000001" customHeight="1" x14ac:dyDescent="0.25">
      <c r="A3" s="9"/>
      <c r="B3" s="10" t="s">
        <v>2</v>
      </c>
      <c r="C3" s="421">
        <f>+'2. ANID BUDGET'!C3</f>
        <v>0</v>
      </c>
      <c r="D3" s="422"/>
      <c r="E3" s="422"/>
      <c r="F3" s="422"/>
      <c r="G3" s="422"/>
      <c r="H3" s="422"/>
      <c r="I3" s="422"/>
      <c r="J3" s="422"/>
      <c r="K3" s="423"/>
      <c r="L3" s="13"/>
    </row>
    <row r="4" spans="1:12" s="14" customFormat="1" ht="20.100000000000001" customHeight="1" x14ac:dyDescent="0.25">
      <c r="A4" s="9"/>
      <c r="B4" s="10" t="s">
        <v>0</v>
      </c>
      <c r="C4" s="421">
        <f>+'2. ANID BUDGET'!C4</f>
        <v>0</v>
      </c>
      <c r="D4" s="422"/>
      <c r="E4" s="422"/>
      <c r="F4" s="422"/>
      <c r="G4" s="422"/>
      <c r="H4" s="422"/>
      <c r="I4" s="422"/>
      <c r="J4" s="422"/>
      <c r="K4" s="423"/>
      <c r="L4" s="13"/>
    </row>
    <row r="5" spans="1:12" s="14" customFormat="1" ht="20.100000000000001" customHeight="1" x14ac:dyDescent="0.25">
      <c r="A5" s="9"/>
      <c r="B5" s="39" t="s">
        <v>112</v>
      </c>
      <c r="C5" s="421">
        <f>+'2. ANID BUDGET'!C5</f>
        <v>0</v>
      </c>
      <c r="D5" s="422"/>
      <c r="E5" s="422"/>
      <c r="F5" s="422"/>
      <c r="G5" s="422"/>
      <c r="H5" s="422"/>
      <c r="I5" s="422"/>
      <c r="J5" s="422"/>
      <c r="K5" s="423"/>
      <c r="L5" s="13"/>
    </row>
    <row r="6" spans="1:12" s="14" customFormat="1" ht="20.100000000000001" customHeight="1" x14ac:dyDescent="0.25">
      <c r="A6" s="9"/>
      <c r="B6" s="39" t="s">
        <v>73</v>
      </c>
      <c r="C6" s="424">
        <f>+'2. ANID BUDGET'!C7</f>
        <v>0</v>
      </c>
      <c r="D6" s="425"/>
      <c r="E6" s="425"/>
      <c r="F6" s="425"/>
      <c r="G6" s="425"/>
      <c r="H6" s="425"/>
      <c r="I6" s="425"/>
      <c r="J6" s="425"/>
      <c r="K6" s="426"/>
      <c r="L6" s="13"/>
    </row>
    <row r="7" spans="1:12" ht="3.95" customHeight="1" x14ac:dyDescent="0.15">
      <c r="A7" s="3"/>
      <c r="B7" s="15"/>
      <c r="C7" s="15"/>
      <c r="D7" s="16"/>
      <c r="E7" s="16"/>
      <c r="F7" s="16"/>
      <c r="G7" s="16"/>
      <c r="H7" s="16"/>
      <c r="I7" s="1"/>
      <c r="J7" s="1"/>
      <c r="K7" s="1"/>
    </row>
    <row r="8" spans="1:12" ht="5.25" customHeight="1" x14ac:dyDescent="0.15">
      <c r="A8" s="3"/>
      <c r="B8" s="15"/>
      <c r="C8" s="15"/>
      <c r="D8" s="16"/>
      <c r="E8" s="16"/>
      <c r="F8" s="16"/>
      <c r="G8" s="16"/>
      <c r="H8" s="16"/>
      <c r="I8" s="1"/>
      <c r="J8" s="1"/>
      <c r="K8" s="1"/>
    </row>
    <row r="9" spans="1:12" ht="17.25" customHeight="1" x14ac:dyDescent="0.15">
      <c r="A9" s="3"/>
      <c r="B9" s="32" t="s">
        <v>96</v>
      </c>
      <c r="C9" s="427" t="s">
        <v>119</v>
      </c>
      <c r="D9" s="428"/>
      <c r="E9" s="428"/>
      <c r="F9" s="428"/>
      <c r="G9" s="428"/>
      <c r="H9" s="428"/>
      <c r="I9" s="428"/>
      <c r="J9" s="428"/>
      <c r="K9" s="429"/>
    </row>
    <row r="10" spans="1:12" s="18" customFormat="1" ht="27" customHeight="1" x14ac:dyDescent="0.25">
      <c r="A10" s="9"/>
      <c r="B10" s="430" t="s">
        <v>30</v>
      </c>
      <c r="C10" s="358" t="s">
        <v>6</v>
      </c>
      <c r="D10" s="359"/>
      <c r="E10" s="358" t="s">
        <v>7</v>
      </c>
      <c r="F10" s="359"/>
      <c r="G10" s="358" t="s">
        <v>8</v>
      </c>
      <c r="H10" s="359"/>
      <c r="I10" s="358" t="s">
        <v>1</v>
      </c>
      <c r="J10" s="359"/>
      <c r="K10" s="360" t="s">
        <v>1</v>
      </c>
      <c r="L10" s="9"/>
    </row>
    <row r="11" spans="1:12" s="18" customFormat="1" ht="24" customHeight="1" x14ac:dyDescent="0.25">
      <c r="A11" s="9"/>
      <c r="B11" s="431"/>
      <c r="C11" s="19" t="s">
        <v>116</v>
      </c>
      <c r="D11" s="20" t="s">
        <v>117</v>
      </c>
      <c r="E11" s="19" t="s">
        <v>116</v>
      </c>
      <c r="F11" s="20" t="s">
        <v>117</v>
      </c>
      <c r="G11" s="19" t="s">
        <v>116</v>
      </c>
      <c r="H11" s="20" t="s">
        <v>117</v>
      </c>
      <c r="I11" s="19" t="s">
        <v>116</v>
      </c>
      <c r="J11" s="20" t="s">
        <v>117</v>
      </c>
      <c r="K11" s="361"/>
      <c r="L11" s="9"/>
    </row>
    <row r="12" spans="1:12" s="23" customFormat="1" ht="30" customHeight="1" x14ac:dyDescent="0.25">
      <c r="B12" s="42" t="s">
        <v>11</v>
      </c>
      <c r="C12" s="198">
        <f t="shared" ref="C12:H12" si="0">SUM(C13:C21)</f>
        <v>0</v>
      </c>
      <c r="D12" s="198">
        <f t="shared" si="0"/>
        <v>0</v>
      </c>
      <c r="E12" s="198">
        <f t="shared" si="0"/>
        <v>0</v>
      </c>
      <c r="F12" s="198">
        <f t="shared" si="0"/>
        <v>0</v>
      </c>
      <c r="G12" s="198">
        <f t="shared" si="0"/>
        <v>0</v>
      </c>
      <c r="H12" s="198">
        <f t="shared" si="0"/>
        <v>0</v>
      </c>
      <c r="I12" s="198">
        <f t="shared" ref="I12:K12" si="1">SUM(I13:I21)</f>
        <v>0</v>
      </c>
      <c r="J12" s="198">
        <f t="shared" si="1"/>
        <v>0</v>
      </c>
      <c r="K12" s="198">
        <f t="shared" si="1"/>
        <v>0</v>
      </c>
      <c r="L12" s="22"/>
    </row>
    <row r="13" spans="1:12" s="23" customFormat="1" ht="30" customHeight="1" x14ac:dyDescent="0.25">
      <c r="B13" s="37" t="s">
        <v>12</v>
      </c>
      <c r="C13" s="324">
        <v>0</v>
      </c>
      <c r="D13" s="324">
        <v>0</v>
      </c>
      <c r="E13" s="324">
        <v>0</v>
      </c>
      <c r="F13" s="324">
        <v>0</v>
      </c>
      <c r="G13" s="324">
        <v>0</v>
      </c>
      <c r="H13" s="324">
        <v>0</v>
      </c>
      <c r="I13" s="178">
        <f>+C13+E13+G13</f>
        <v>0</v>
      </c>
      <c r="J13" s="178">
        <f>+D13+F13+H13</f>
        <v>0</v>
      </c>
      <c r="K13" s="178">
        <f t="shared" ref="K13:K22" si="2">+I13+J13</f>
        <v>0</v>
      </c>
      <c r="L13" s="22"/>
    </row>
    <row r="14" spans="1:12" s="23" customFormat="1" ht="30" customHeight="1" x14ac:dyDescent="0.25">
      <c r="B14" s="37" t="str">
        <f>+'2.1 PERSONNEL'!B21</f>
        <v xml:space="preserve">Postdocs </v>
      </c>
      <c r="C14" s="324">
        <v>0</v>
      </c>
      <c r="D14" s="324">
        <v>0</v>
      </c>
      <c r="E14" s="324">
        <v>0</v>
      </c>
      <c r="F14" s="324">
        <v>0</v>
      </c>
      <c r="G14" s="324">
        <v>0</v>
      </c>
      <c r="H14" s="324">
        <v>0</v>
      </c>
      <c r="I14" s="178">
        <f t="shared" ref="I14:J26" si="3">+C14+E14+G14</f>
        <v>0</v>
      </c>
      <c r="J14" s="178">
        <f t="shared" si="3"/>
        <v>0</v>
      </c>
      <c r="K14" s="178">
        <f t="shared" si="2"/>
        <v>0</v>
      </c>
      <c r="L14" s="22"/>
    </row>
    <row r="15" spans="1:12" s="23" customFormat="1" ht="30" customHeight="1" x14ac:dyDescent="0.25">
      <c r="B15" s="37" t="str">
        <f>+'2.1 PERSONNEL'!B22</f>
        <v>PhD Thesis Students</v>
      </c>
      <c r="C15" s="324">
        <v>0</v>
      </c>
      <c r="D15" s="324">
        <v>0</v>
      </c>
      <c r="E15" s="324">
        <v>0</v>
      </c>
      <c r="F15" s="324">
        <v>0</v>
      </c>
      <c r="G15" s="324">
        <v>0</v>
      </c>
      <c r="H15" s="324">
        <v>0</v>
      </c>
      <c r="I15" s="178">
        <f t="shared" si="3"/>
        <v>0</v>
      </c>
      <c r="J15" s="178">
        <f t="shared" si="3"/>
        <v>0</v>
      </c>
      <c r="K15" s="178">
        <f t="shared" si="2"/>
        <v>0</v>
      </c>
      <c r="L15" s="22"/>
    </row>
    <row r="16" spans="1:12" s="23" customFormat="1" ht="30" customHeight="1" x14ac:dyDescent="0.25">
      <c r="B16" s="37" t="str">
        <f>+'2.1 PERSONNEL'!B23</f>
        <v>Master Thesis Students</v>
      </c>
      <c r="C16" s="324">
        <v>0</v>
      </c>
      <c r="D16" s="324">
        <v>0</v>
      </c>
      <c r="E16" s="324">
        <v>0</v>
      </c>
      <c r="F16" s="324">
        <v>0</v>
      </c>
      <c r="G16" s="324">
        <v>0</v>
      </c>
      <c r="H16" s="324">
        <v>0</v>
      </c>
      <c r="I16" s="178">
        <f t="shared" si="3"/>
        <v>0</v>
      </c>
      <c r="J16" s="178">
        <f t="shared" si="3"/>
        <v>0</v>
      </c>
      <c r="K16" s="178">
        <f t="shared" si="2"/>
        <v>0</v>
      </c>
      <c r="L16" s="22"/>
    </row>
    <row r="17" spans="2:12" s="23" customFormat="1" ht="30" customHeight="1" x14ac:dyDescent="0.25">
      <c r="B17" s="37" t="str">
        <f>+'2.1 PERSONNEL'!B24</f>
        <v>Undergraduated Thesis Students</v>
      </c>
      <c r="C17" s="324">
        <v>0</v>
      </c>
      <c r="D17" s="324">
        <v>0</v>
      </c>
      <c r="E17" s="324">
        <v>0</v>
      </c>
      <c r="F17" s="324">
        <v>0</v>
      </c>
      <c r="G17" s="324">
        <v>0</v>
      </c>
      <c r="H17" s="324">
        <v>0</v>
      </c>
      <c r="I17" s="178">
        <f t="shared" si="3"/>
        <v>0</v>
      </c>
      <c r="J17" s="178">
        <f t="shared" si="3"/>
        <v>0</v>
      </c>
      <c r="K17" s="178">
        <f t="shared" si="2"/>
        <v>0</v>
      </c>
      <c r="L17" s="22"/>
    </row>
    <row r="18" spans="2:12" s="23" customFormat="1" ht="30" customHeight="1" x14ac:dyDescent="0.25">
      <c r="B18" s="37" t="str">
        <f>+'2.1 PERSONNEL'!B25</f>
        <v>Technology manager</v>
      </c>
      <c r="C18" s="324">
        <v>0</v>
      </c>
      <c r="D18" s="324">
        <v>0</v>
      </c>
      <c r="E18" s="324">
        <v>0</v>
      </c>
      <c r="F18" s="324">
        <v>0</v>
      </c>
      <c r="G18" s="324">
        <v>0</v>
      </c>
      <c r="H18" s="324">
        <v>0</v>
      </c>
      <c r="I18" s="178">
        <f t="shared" si="3"/>
        <v>0</v>
      </c>
      <c r="J18" s="178">
        <f t="shared" si="3"/>
        <v>0</v>
      </c>
      <c r="K18" s="178">
        <f t="shared" si="2"/>
        <v>0</v>
      </c>
      <c r="L18" s="22"/>
    </row>
    <row r="19" spans="2:12" s="23" customFormat="1" ht="30" customHeight="1" x14ac:dyDescent="0.25">
      <c r="B19" s="37" t="str">
        <f>+'2.1 PERSONNEL'!B26</f>
        <v>Professionals and Technicians</v>
      </c>
      <c r="C19" s="324">
        <v>0</v>
      </c>
      <c r="D19" s="324">
        <v>0</v>
      </c>
      <c r="E19" s="324">
        <v>0</v>
      </c>
      <c r="F19" s="324">
        <v>0</v>
      </c>
      <c r="G19" s="324">
        <v>0</v>
      </c>
      <c r="H19" s="324">
        <v>0</v>
      </c>
      <c r="I19" s="178">
        <f t="shared" si="3"/>
        <v>0</v>
      </c>
      <c r="J19" s="178">
        <f t="shared" si="3"/>
        <v>0</v>
      </c>
      <c r="K19" s="178">
        <f t="shared" si="2"/>
        <v>0</v>
      </c>
      <c r="L19" s="22"/>
    </row>
    <row r="20" spans="2:12" s="23" customFormat="1" ht="30" customHeight="1" x14ac:dyDescent="0.25">
      <c r="B20" s="37" t="str">
        <f>+'2.1 PERSONNEL'!B27</f>
        <v>Communications Staff</v>
      </c>
      <c r="C20" s="324">
        <v>0</v>
      </c>
      <c r="D20" s="324">
        <v>0</v>
      </c>
      <c r="E20" s="324">
        <v>0</v>
      </c>
      <c r="F20" s="324">
        <v>0</v>
      </c>
      <c r="G20" s="324">
        <v>0</v>
      </c>
      <c r="H20" s="324">
        <v>0</v>
      </c>
      <c r="I20" s="178">
        <f t="shared" si="3"/>
        <v>0</v>
      </c>
      <c r="J20" s="178">
        <f t="shared" si="3"/>
        <v>0</v>
      </c>
      <c r="K20" s="178">
        <f t="shared" si="2"/>
        <v>0</v>
      </c>
      <c r="L20" s="22"/>
    </row>
    <row r="21" spans="2:12" s="23" customFormat="1" ht="30" customHeight="1" x14ac:dyDescent="0.25">
      <c r="B21" s="37" t="str">
        <f>+'2.1 PERSONNEL'!B28</f>
        <v>Administrative Staff</v>
      </c>
      <c r="C21" s="324">
        <v>0</v>
      </c>
      <c r="D21" s="324">
        <v>0</v>
      </c>
      <c r="E21" s="324">
        <v>0</v>
      </c>
      <c r="F21" s="324">
        <v>0</v>
      </c>
      <c r="G21" s="324">
        <v>0</v>
      </c>
      <c r="H21" s="324">
        <v>0</v>
      </c>
      <c r="I21" s="178">
        <f t="shared" si="3"/>
        <v>0</v>
      </c>
      <c r="J21" s="178">
        <f t="shared" si="3"/>
        <v>0</v>
      </c>
      <c r="K21" s="178">
        <f t="shared" si="2"/>
        <v>0</v>
      </c>
      <c r="L21" s="22"/>
    </row>
    <row r="22" spans="2:12" s="23" customFormat="1" ht="30" customHeight="1" x14ac:dyDescent="0.25">
      <c r="B22" s="42" t="s">
        <v>39</v>
      </c>
      <c r="C22" s="198">
        <f>C23+C24</f>
        <v>0</v>
      </c>
      <c r="D22" s="198">
        <f t="shared" ref="D22:H22" si="4">D23+D24</f>
        <v>0</v>
      </c>
      <c r="E22" s="198">
        <f t="shared" si="4"/>
        <v>0</v>
      </c>
      <c r="F22" s="198">
        <f t="shared" si="4"/>
        <v>0</v>
      </c>
      <c r="G22" s="198">
        <f t="shared" si="4"/>
        <v>0</v>
      </c>
      <c r="H22" s="198">
        <f t="shared" si="4"/>
        <v>0</v>
      </c>
      <c r="I22" s="178">
        <f>+C22+E22+G22</f>
        <v>0</v>
      </c>
      <c r="J22" s="178">
        <f t="shared" si="3"/>
        <v>0</v>
      </c>
      <c r="K22" s="178">
        <f t="shared" si="2"/>
        <v>0</v>
      </c>
      <c r="L22" s="22"/>
    </row>
    <row r="23" spans="2:12" s="23" customFormat="1" ht="30" customHeight="1" x14ac:dyDescent="0.25">
      <c r="B23" s="38" t="s">
        <v>38</v>
      </c>
      <c r="C23" s="324">
        <v>0</v>
      </c>
      <c r="D23" s="324">
        <v>0</v>
      </c>
      <c r="E23" s="324">
        <v>0</v>
      </c>
      <c r="F23" s="324">
        <v>0</v>
      </c>
      <c r="G23" s="324">
        <v>0</v>
      </c>
      <c r="H23" s="324">
        <v>0</v>
      </c>
      <c r="I23" s="178">
        <f t="shared" si="3"/>
        <v>0</v>
      </c>
      <c r="J23" s="178">
        <f t="shared" si="3"/>
        <v>0</v>
      </c>
      <c r="K23" s="198">
        <f>+I23+J23</f>
        <v>0</v>
      </c>
      <c r="L23" s="22"/>
    </row>
    <row r="24" spans="2:12" s="25" customFormat="1" ht="30" customHeight="1" x14ac:dyDescent="0.25">
      <c r="B24" s="38" t="s">
        <v>39</v>
      </c>
      <c r="C24" s="324">
        <v>0</v>
      </c>
      <c r="D24" s="324">
        <v>0</v>
      </c>
      <c r="E24" s="324">
        <v>0</v>
      </c>
      <c r="F24" s="324">
        <v>0</v>
      </c>
      <c r="G24" s="324">
        <v>0</v>
      </c>
      <c r="H24" s="324">
        <v>0</v>
      </c>
      <c r="I24" s="178">
        <f t="shared" si="3"/>
        <v>0</v>
      </c>
      <c r="J24" s="178">
        <f t="shared" si="3"/>
        <v>0</v>
      </c>
      <c r="K24" s="198">
        <f>+I24+J24</f>
        <v>0</v>
      </c>
      <c r="L24" s="24"/>
    </row>
    <row r="25" spans="2:12" s="23" customFormat="1" ht="30" customHeight="1" x14ac:dyDescent="0.25">
      <c r="B25" s="42" t="s">
        <v>41</v>
      </c>
      <c r="C25" s="325">
        <v>0</v>
      </c>
      <c r="D25" s="325">
        <v>0</v>
      </c>
      <c r="E25" s="325">
        <v>0</v>
      </c>
      <c r="F25" s="325">
        <v>0</v>
      </c>
      <c r="G25" s="325">
        <v>0</v>
      </c>
      <c r="H25" s="325">
        <v>0</v>
      </c>
      <c r="I25" s="178">
        <f t="shared" si="3"/>
        <v>0</v>
      </c>
      <c r="J25" s="178">
        <f t="shared" si="3"/>
        <v>0</v>
      </c>
      <c r="K25" s="198">
        <f>+I25+J25</f>
        <v>0</v>
      </c>
      <c r="L25" s="22"/>
    </row>
    <row r="26" spans="2:12" s="23" customFormat="1" ht="30" customHeight="1" x14ac:dyDescent="0.25">
      <c r="B26" s="42" t="s">
        <v>118</v>
      </c>
      <c r="C26" s="325">
        <v>0</v>
      </c>
      <c r="D26" s="325">
        <v>0</v>
      </c>
      <c r="E26" s="325">
        <v>0</v>
      </c>
      <c r="F26" s="325">
        <v>0</v>
      </c>
      <c r="G26" s="325">
        <v>0</v>
      </c>
      <c r="H26" s="325">
        <v>0</v>
      </c>
      <c r="I26" s="178">
        <f t="shared" si="3"/>
        <v>0</v>
      </c>
      <c r="J26" s="178">
        <f t="shared" si="3"/>
        <v>0</v>
      </c>
      <c r="K26" s="198">
        <f>+I26+J26</f>
        <v>0</v>
      </c>
      <c r="L26" s="22"/>
    </row>
    <row r="27" spans="2:12" s="23" customFormat="1" ht="30" customHeight="1" x14ac:dyDescent="0.25">
      <c r="B27" s="100" t="s">
        <v>54</v>
      </c>
      <c r="C27" s="101">
        <f>+C12+SUM(C23:C26)</f>
        <v>0</v>
      </c>
      <c r="D27" s="101">
        <f t="shared" ref="D27:H27" si="5">+D12+SUM(D23:D26)</f>
        <v>0</v>
      </c>
      <c r="E27" s="101">
        <f t="shared" si="5"/>
        <v>0</v>
      </c>
      <c r="F27" s="101">
        <f t="shared" si="5"/>
        <v>0</v>
      </c>
      <c r="G27" s="101">
        <f t="shared" si="5"/>
        <v>0</v>
      </c>
      <c r="H27" s="101">
        <f t="shared" si="5"/>
        <v>0</v>
      </c>
      <c r="I27" s="101">
        <f>+C27+E27+G27</f>
        <v>0</v>
      </c>
      <c r="J27" s="101">
        <f>+D27+F27+H27</f>
        <v>0</v>
      </c>
      <c r="K27" s="101">
        <f>+I27+J27</f>
        <v>0</v>
      </c>
      <c r="L27" s="22"/>
    </row>
  </sheetData>
  <mergeCells count="12">
    <mergeCell ref="B10:B11"/>
    <mergeCell ref="C9:K9"/>
    <mergeCell ref="B1:K1"/>
    <mergeCell ref="C3:K3"/>
    <mergeCell ref="C4:K4"/>
    <mergeCell ref="C5:K5"/>
    <mergeCell ref="C6:K6"/>
    <mergeCell ref="C10:D10"/>
    <mergeCell ref="E10:F10"/>
    <mergeCell ref="G10:H10"/>
    <mergeCell ref="I10:J10"/>
    <mergeCell ref="K10:K11"/>
  </mergeCells>
  <pageMargins left="0.25" right="0.25" top="0.75" bottom="0.75" header="0.3" footer="0.3"/>
  <pageSetup scale="7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27"/>
  <sheetViews>
    <sheetView view="pageBreakPreview" zoomScaleNormal="100" zoomScaleSheetLayoutView="100" workbookViewId="0"/>
  </sheetViews>
  <sheetFormatPr baseColWidth="10" defaultColWidth="11.42578125" defaultRowHeight="11.25" x14ac:dyDescent="0.15"/>
  <cols>
    <col min="1" max="1" width="1.28515625" style="17" customWidth="1"/>
    <col min="2" max="2" width="37" style="17" customWidth="1"/>
    <col min="3" max="3" width="13.140625" style="17" customWidth="1"/>
    <col min="4" max="8" width="13.140625" style="28" customWidth="1"/>
    <col min="9" max="10" width="13.140625" style="29" customWidth="1"/>
    <col min="11" max="11" width="15.42578125" style="29" customWidth="1"/>
    <col min="12" max="12" width="2" style="3" customWidth="1"/>
    <col min="13" max="16384" width="11.42578125" style="17"/>
  </cols>
  <sheetData>
    <row r="1" spans="1:12" s="2" customFormat="1" ht="26.25" customHeight="1" x14ac:dyDescent="0.15">
      <c r="A1" s="1"/>
      <c r="B1" s="347" t="s">
        <v>77</v>
      </c>
      <c r="C1" s="347"/>
      <c r="D1" s="347"/>
      <c r="E1" s="347"/>
      <c r="F1" s="347"/>
      <c r="G1" s="347"/>
      <c r="H1" s="347"/>
      <c r="I1" s="347"/>
      <c r="J1" s="347"/>
      <c r="K1" s="347"/>
    </row>
    <row r="2" spans="1:12" s="8" customFormat="1" ht="12.75" customHeight="1" x14ac:dyDescent="0.15">
      <c r="A2" s="3"/>
      <c r="B2" s="4"/>
      <c r="C2" s="4"/>
      <c r="D2" s="5"/>
      <c r="E2" s="6"/>
      <c r="F2" s="6"/>
      <c r="G2" s="6"/>
      <c r="H2" s="6"/>
      <c r="I2" s="7"/>
      <c r="J2" s="7"/>
      <c r="K2" s="7"/>
    </row>
    <row r="3" spans="1:12" s="14" customFormat="1" ht="20.100000000000001" customHeight="1" x14ac:dyDescent="0.25">
      <c r="A3" s="9"/>
      <c r="B3" s="10" t="s">
        <v>2</v>
      </c>
      <c r="C3" s="421">
        <f>+'2. ANID BUDGET'!C3</f>
        <v>0</v>
      </c>
      <c r="D3" s="422"/>
      <c r="E3" s="422"/>
      <c r="F3" s="422"/>
      <c r="G3" s="422"/>
      <c r="H3" s="422"/>
      <c r="I3" s="422"/>
      <c r="J3" s="422"/>
      <c r="K3" s="423"/>
      <c r="L3" s="13"/>
    </row>
    <row r="4" spans="1:12" s="14" customFormat="1" ht="20.100000000000001" customHeight="1" x14ac:dyDescent="0.25">
      <c r="A4" s="9"/>
      <c r="B4" s="10" t="s">
        <v>0</v>
      </c>
      <c r="C4" s="421">
        <f>+'2. ANID BUDGET'!C4</f>
        <v>0</v>
      </c>
      <c r="D4" s="422"/>
      <c r="E4" s="422"/>
      <c r="F4" s="422"/>
      <c r="G4" s="422"/>
      <c r="H4" s="422"/>
      <c r="I4" s="422"/>
      <c r="J4" s="422"/>
      <c r="K4" s="423"/>
      <c r="L4" s="13"/>
    </row>
    <row r="5" spans="1:12" s="14" customFormat="1" ht="20.100000000000001" customHeight="1" x14ac:dyDescent="0.25">
      <c r="A5" s="9"/>
      <c r="B5" s="39" t="s">
        <v>112</v>
      </c>
      <c r="C5" s="421">
        <f>+'2. ANID BUDGET'!C5</f>
        <v>0</v>
      </c>
      <c r="D5" s="422"/>
      <c r="E5" s="422"/>
      <c r="F5" s="422"/>
      <c r="G5" s="422"/>
      <c r="H5" s="422"/>
      <c r="I5" s="422"/>
      <c r="J5" s="422"/>
      <c r="K5" s="423"/>
      <c r="L5" s="13"/>
    </row>
    <row r="6" spans="1:12" s="14" customFormat="1" ht="20.100000000000001" customHeight="1" x14ac:dyDescent="0.25">
      <c r="A6" s="9"/>
      <c r="B6" s="39" t="s">
        <v>73</v>
      </c>
      <c r="C6" s="424">
        <f>+'2. ANID BUDGET'!C8</f>
        <v>0</v>
      </c>
      <c r="D6" s="425"/>
      <c r="E6" s="425"/>
      <c r="F6" s="425"/>
      <c r="G6" s="425"/>
      <c r="H6" s="425"/>
      <c r="I6" s="425"/>
      <c r="J6" s="425"/>
      <c r="K6" s="426"/>
      <c r="L6" s="13"/>
    </row>
    <row r="7" spans="1:12" ht="4.5" customHeight="1" x14ac:dyDescent="0.15">
      <c r="A7" s="3"/>
      <c r="B7" s="15"/>
      <c r="C7" s="15"/>
      <c r="D7" s="16"/>
      <c r="E7" s="16"/>
      <c r="F7" s="16"/>
      <c r="G7" s="16"/>
      <c r="H7" s="16"/>
      <c r="I7" s="1"/>
      <c r="J7" s="1"/>
      <c r="K7" s="1"/>
    </row>
    <row r="8" spans="1:12" ht="6" customHeight="1" x14ac:dyDescent="0.15">
      <c r="A8" s="3"/>
      <c r="B8" s="15"/>
      <c r="C8" s="15"/>
      <c r="D8" s="16"/>
      <c r="E8" s="16"/>
      <c r="F8" s="16"/>
      <c r="G8" s="16"/>
      <c r="H8" s="16"/>
      <c r="I8" s="1"/>
      <c r="J8" s="1"/>
      <c r="K8" s="1"/>
    </row>
    <row r="9" spans="1:12" ht="17.25" customHeight="1" x14ac:dyDescent="0.15">
      <c r="A9" s="3"/>
      <c r="B9" s="32" t="s">
        <v>96</v>
      </c>
      <c r="C9" s="427" t="s">
        <v>119</v>
      </c>
      <c r="D9" s="428"/>
      <c r="E9" s="428"/>
      <c r="F9" s="428"/>
      <c r="G9" s="428"/>
      <c r="H9" s="428"/>
      <c r="I9" s="428"/>
      <c r="J9" s="428"/>
      <c r="K9" s="429"/>
    </row>
    <row r="10" spans="1:12" s="18" customFormat="1" ht="27" customHeight="1" x14ac:dyDescent="0.25">
      <c r="A10" s="9"/>
      <c r="B10" s="430" t="s">
        <v>30</v>
      </c>
      <c r="C10" s="358" t="s">
        <v>6</v>
      </c>
      <c r="D10" s="359"/>
      <c r="E10" s="358" t="s">
        <v>7</v>
      </c>
      <c r="F10" s="359"/>
      <c r="G10" s="358" t="s">
        <v>8</v>
      </c>
      <c r="H10" s="359"/>
      <c r="I10" s="358" t="s">
        <v>1</v>
      </c>
      <c r="J10" s="359"/>
      <c r="K10" s="360" t="s">
        <v>1</v>
      </c>
      <c r="L10" s="9"/>
    </row>
    <row r="11" spans="1:12" s="18" customFormat="1" ht="24.75" customHeight="1" x14ac:dyDescent="0.25">
      <c r="A11" s="9"/>
      <c r="B11" s="432"/>
      <c r="C11" s="19" t="s">
        <v>116</v>
      </c>
      <c r="D11" s="20" t="s">
        <v>117</v>
      </c>
      <c r="E11" s="19" t="s">
        <v>116</v>
      </c>
      <c r="F11" s="20" t="s">
        <v>117</v>
      </c>
      <c r="G11" s="19" t="s">
        <v>116</v>
      </c>
      <c r="H11" s="20" t="s">
        <v>117</v>
      </c>
      <c r="I11" s="19" t="s">
        <v>116</v>
      </c>
      <c r="J11" s="20" t="s">
        <v>117</v>
      </c>
      <c r="K11" s="361"/>
      <c r="L11" s="9"/>
    </row>
    <row r="12" spans="1:12" s="23" customFormat="1" ht="30" customHeight="1" x14ac:dyDescent="0.25">
      <c r="B12" s="42" t="s">
        <v>11</v>
      </c>
      <c r="C12" s="198">
        <f>SUM(C13:C21)</f>
        <v>0</v>
      </c>
      <c r="D12" s="198">
        <f t="shared" ref="D12:H12" si="0">SUM(D13:D21)</f>
        <v>0</v>
      </c>
      <c r="E12" s="198">
        <f t="shared" si="0"/>
        <v>0</v>
      </c>
      <c r="F12" s="198">
        <f t="shared" si="0"/>
        <v>0</v>
      </c>
      <c r="G12" s="198">
        <f t="shared" si="0"/>
        <v>0</v>
      </c>
      <c r="H12" s="198">
        <f t="shared" si="0"/>
        <v>0</v>
      </c>
      <c r="I12" s="198">
        <f t="shared" ref="I12:K12" si="1">SUM(I13:I21)</f>
        <v>0</v>
      </c>
      <c r="J12" s="198">
        <f t="shared" si="1"/>
        <v>0</v>
      </c>
      <c r="K12" s="198">
        <f t="shared" si="1"/>
        <v>0</v>
      </c>
      <c r="L12" s="22"/>
    </row>
    <row r="13" spans="1:12" s="23" customFormat="1" ht="30" customHeight="1" x14ac:dyDescent="0.25">
      <c r="B13" s="37" t="s">
        <v>12</v>
      </c>
      <c r="C13" s="324">
        <v>0</v>
      </c>
      <c r="D13" s="324">
        <v>0</v>
      </c>
      <c r="E13" s="324">
        <v>0</v>
      </c>
      <c r="F13" s="324">
        <v>0</v>
      </c>
      <c r="G13" s="324">
        <v>0</v>
      </c>
      <c r="H13" s="324">
        <v>0</v>
      </c>
      <c r="I13" s="178">
        <f>+C13+E13+G13</f>
        <v>0</v>
      </c>
      <c r="J13" s="178">
        <f>+D13+F13+H13</f>
        <v>0</v>
      </c>
      <c r="K13" s="178">
        <f t="shared" ref="K13:K21" si="2">+I13+J13</f>
        <v>0</v>
      </c>
      <c r="L13" s="22"/>
    </row>
    <row r="14" spans="1:12" s="23" customFormat="1" ht="30" customHeight="1" x14ac:dyDescent="0.25">
      <c r="B14" s="37" t="str">
        <f>+'2.1 PERSONNEL'!B21</f>
        <v xml:space="preserve">Postdocs </v>
      </c>
      <c r="C14" s="324">
        <v>0</v>
      </c>
      <c r="D14" s="324">
        <v>0</v>
      </c>
      <c r="E14" s="324">
        <v>0</v>
      </c>
      <c r="F14" s="324">
        <v>0</v>
      </c>
      <c r="G14" s="324">
        <v>0</v>
      </c>
      <c r="H14" s="324">
        <v>0</v>
      </c>
      <c r="I14" s="178">
        <f t="shared" ref="I14:J26" si="3">+C14+E14+G14</f>
        <v>0</v>
      </c>
      <c r="J14" s="178">
        <f t="shared" si="3"/>
        <v>0</v>
      </c>
      <c r="K14" s="178">
        <f t="shared" si="2"/>
        <v>0</v>
      </c>
      <c r="L14" s="22"/>
    </row>
    <row r="15" spans="1:12" s="23" customFormat="1" ht="30" customHeight="1" x14ac:dyDescent="0.25">
      <c r="B15" s="37" t="str">
        <f>+'2.1 PERSONNEL'!B22</f>
        <v>PhD Thesis Students</v>
      </c>
      <c r="C15" s="324">
        <v>0</v>
      </c>
      <c r="D15" s="324">
        <v>0</v>
      </c>
      <c r="E15" s="324">
        <v>0</v>
      </c>
      <c r="F15" s="324">
        <v>0</v>
      </c>
      <c r="G15" s="324">
        <v>0</v>
      </c>
      <c r="H15" s="324">
        <v>0</v>
      </c>
      <c r="I15" s="178">
        <f t="shared" si="3"/>
        <v>0</v>
      </c>
      <c r="J15" s="178">
        <f t="shared" si="3"/>
        <v>0</v>
      </c>
      <c r="K15" s="178">
        <f t="shared" si="2"/>
        <v>0</v>
      </c>
      <c r="L15" s="22"/>
    </row>
    <row r="16" spans="1:12" s="23" customFormat="1" ht="30" customHeight="1" x14ac:dyDescent="0.25">
      <c r="B16" s="37" t="str">
        <f>+'2.1 PERSONNEL'!B23</f>
        <v>Master Thesis Students</v>
      </c>
      <c r="C16" s="324">
        <v>0</v>
      </c>
      <c r="D16" s="324">
        <v>0</v>
      </c>
      <c r="E16" s="324">
        <v>0</v>
      </c>
      <c r="F16" s="324">
        <v>0</v>
      </c>
      <c r="G16" s="324">
        <v>0</v>
      </c>
      <c r="H16" s="324">
        <v>0</v>
      </c>
      <c r="I16" s="178">
        <f t="shared" si="3"/>
        <v>0</v>
      </c>
      <c r="J16" s="178">
        <f t="shared" si="3"/>
        <v>0</v>
      </c>
      <c r="K16" s="178">
        <f t="shared" si="2"/>
        <v>0</v>
      </c>
      <c r="L16" s="22"/>
    </row>
    <row r="17" spans="2:12" s="23" customFormat="1" ht="30" customHeight="1" x14ac:dyDescent="0.25">
      <c r="B17" s="37" t="str">
        <f>+'2.1 PERSONNEL'!B24</f>
        <v>Undergraduated Thesis Students</v>
      </c>
      <c r="C17" s="324">
        <v>0</v>
      </c>
      <c r="D17" s="324">
        <v>0</v>
      </c>
      <c r="E17" s="324">
        <v>0</v>
      </c>
      <c r="F17" s="324">
        <v>0</v>
      </c>
      <c r="G17" s="324">
        <v>0</v>
      </c>
      <c r="H17" s="324">
        <v>0</v>
      </c>
      <c r="I17" s="178">
        <f t="shared" si="3"/>
        <v>0</v>
      </c>
      <c r="J17" s="178">
        <f t="shared" si="3"/>
        <v>0</v>
      </c>
      <c r="K17" s="178">
        <f t="shared" si="2"/>
        <v>0</v>
      </c>
      <c r="L17" s="22"/>
    </row>
    <row r="18" spans="2:12" s="23" customFormat="1" ht="30" customHeight="1" x14ac:dyDescent="0.25">
      <c r="B18" s="37" t="str">
        <f>+'2.1 PERSONNEL'!B25</f>
        <v>Technology manager</v>
      </c>
      <c r="C18" s="324">
        <v>0</v>
      </c>
      <c r="D18" s="324">
        <v>0</v>
      </c>
      <c r="E18" s="324">
        <v>0</v>
      </c>
      <c r="F18" s="324">
        <v>0</v>
      </c>
      <c r="G18" s="324">
        <v>0</v>
      </c>
      <c r="H18" s="324">
        <v>0</v>
      </c>
      <c r="I18" s="178">
        <f t="shared" si="3"/>
        <v>0</v>
      </c>
      <c r="J18" s="178">
        <f t="shared" si="3"/>
        <v>0</v>
      </c>
      <c r="K18" s="178">
        <f t="shared" si="2"/>
        <v>0</v>
      </c>
      <c r="L18" s="22"/>
    </row>
    <row r="19" spans="2:12" s="23" customFormat="1" ht="30" customHeight="1" x14ac:dyDescent="0.25">
      <c r="B19" s="37" t="str">
        <f>+'2.1 PERSONNEL'!B26</f>
        <v>Professionals and Technicians</v>
      </c>
      <c r="C19" s="324">
        <v>0</v>
      </c>
      <c r="D19" s="324">
        <v>0</v>
      </c>
      <c r="E19" s="324">
        <v>0</v>
      </c>
      <c r="F19" s="324">
        <v>0</v>
      </c>
      <c r="G19" s="324">
        <v>0</v>
      </c>
      <c r="H19" s="324">
        <v>0</v>
      </c>
      <c r="I19" s="178">
        <f t="shared" si="3"/>
        <v>0</v>
      </c>
      <c r="J19" s="178">
        <f t="shared" si="3"/>
        <v>0</v>
      </c>
      <c r="K19" s="178">
        <f t="shared" si="2"/>
        <v>0</v>
      </c>
      <c r="L19" s="22"/>
    </row>
    <row r="20" spans="2:12" s="23" customFormat="1" ht="30" customHeight="1" x14ac:dyDescent="0.25">
      <c r="B20" s="37" t="str">
        <f>+'2.1 PERSONNEL'!B27</f>
        <v>Communications Staff</v>
      </c>
      <c r="C20" s="324">
        <v>0</v>
      </c>
      <c r="D20" s="324">
        <v>0</v>
      </c>
      <c r="E20" s="324">
        <v>0</v>
      </c>
      <c r="F20" s="324">
        <v>0</v>
      </c>
      <c r="G20" s="324">
        <v>0</v>
      </c>
      <c r="H20" s="324">
        <v>0</v>
      </c>
      <c r="I20" s="178">
        <f t="shared" si="3"/>
        <v>0</v>
      </c>
      <c r="J20" s="178">
        <f t="shared" si="3"/>
        <v>0</v>
      </c>
      <c r="K20" s="178">
        <f t="shared" si="2"/>
        <v>0</v>
      </c>
      <c r="L20" s="22"/>
    </row>
    <row r="21" spans="2:12" s="23" customFormat="1" ht="30" customHeight="1" x14ac:dyDescent="0.25">
      <c r="B21" s="37" t="str">
        <f>+'2.1 PERSONNEL'!B28</f>
        <v>Administrative Staff</v>
      </c>
      <c r="C21" s="324">
        <v>0</v>
      </c>
      <c r="D21" s="324">
        <v>0</v>
      </c>
      <c r="E21" s="324">
        <v>0</v>
      </c>
      <c r="F21" s="324">
        <v>0</v>
      </c>
      <c r="G21" s="324">
        <v>0</v>
      </c>
      <c r="H21" s="324">
        <v>0</v>
      </c>
      <c r="I21" s="178">
        <f t="shared" si="3"/>
        <v>0</v>
      </c>
      <c r="J21" s="178">
        <f t="shared" si="3"/>
        <v>0</v>
      </c>
      <c r="K21" s="178">
        <f t="shared" si="2"/>
        <v>0</v>
      </c>
      <c r="L21" s="22"/>
    </row>
    <row r="22" spans="2:12" s="23" customFormat="1" ht="30" customHeight="1" x14ac:dyDescent="0.25">
      <c r="B22" s="42" t="s">
        <v>39</v>
      </c>
      <c r="C22" s="198">
        <f>C23+C24</f>
        <v>0</v>
      </c>
      <c r="D22" s="198">
        <f>D23+D24</f>
        <v>0</v>
      </c>
      <c r="E22" s="198">
        <f>E23+E24</f>
        <v>0</v>
      </c>
      <c r="F22" s="198">
        <f t="shared" ref="F22" si="4">F23+F24</f>
        <v>0</v>
      </c>
      <c r="G22" s="198">
        <f>G23+G24</f>
        <v>0</v>
      </c>
      <c r="H22" s="198">
        <f>H23+H24</f>
        <v>0</v>
      </c>
      <c r="I22" s="178">
        <f>+C22+E22+G22</f>
        <v>0</v>
      </c>
      <c r="J22" s="178">
        <f>+D22+F22+H22</f>
        <v>0</v>
      </c>
      <c r="K22" s="178">
        <f t="shared" ref="K22:K27" si="5">+I22+J22</f>
        <v>0</v>
      </c>
      <c r="L22" s="22"/>
    </row>
    <row r="23" spans="2:12" s="23" customFormat="1" ht="30" customHeight="1" x14ac:dyDescent="0.25">
      <c r="B23" s="38" t="s">
        <v>38</v>
      </c>
      <c r="C23" s="324">
        <v>0</v>
      </c>
      <c r="D23" s="324">
        <v>0</v>
      </c>
      <c r="E23" s="324">
        <v>0</v>
      </c>
      <c r="F23" s="324">
        <v>0</v>
      </c>
      <c r="G23" s="324">
        <v>0</v>
      </c>
      <c r="H23" s="324">
        <v>0</v>
      </c>
      <c r="I23" s="178">
        <f>+C23+E23+G23</f>
        <v>0</v>
      </c>
      <c r="J23" s="178">
        <f t="shared" si="3"/>
        <v>0</v>
      </c>
      <c r="K23" s="198">
        <f t="shared" si="5"/>
        <v>0</v>
      </c>
      <c r="L23" s="22"/>
    </row>
    <row r="24" spans="2:12" s="25" customFormat="1" ht="30" customHeight="1" x14ac:dyDescent="0.25">
      <c r="B24" s="38" t="s">
        <v>39</v>
      </c>
      <c r="C24" s="324">
        <v>0</v>
      </c>
      <c r="D24" s="324">
        <v>0</v>
      </c>
      <c r="E24" s="324">
        <v>0</v>
      </c>
      <c r="F24" s="324">
        <v>0</v>
      </c>
      <c r="G24" s="324">
        <v>0</v>
      </c>
      <c r="H24" s="324">
        <v>0</v>
      </c>
      <c r="I24" s="178">
        <f>+C24+E24+G24</f>
        <v>0</v>
      </c>
      <c r="J24" s="178">
        <f t="shared" si="3"/>
        <v>0</v>
      </c>
      <c r="K24" s="198">
        <f t="shared" si="5"/>
        <v>0</v>
      </c>
      <c r="L24" s="24"/>
    </row>
    <row r="25" spans="2:12" s="23" customFormat="1" ht="30" customHeight="1" x14ac:dyDescent="0.25">
      <c r="B25" s="42" t="s">
        <v>41</v>
      </c>
      <c r="C25" s="325">
        <v>0</v>
      </c>
      <c r="D25" s="325">
        <v>0</v>
      </c>
      <c r="E25" s="325">
        <v>0</v>
      </c>
      <c r="F25" s="325">
        <v>0</v>
      </c>
      <c r="G25" s="325">
        <v>0</v>
      </c>
      <c r="H25" s="325">
        <v>0</v>
      </c>
      <c r="I25" s="178">
        <f>+C25+E25+G25</f>
        <v>0</v>
      </c>
      <c r="J25" s="178">
        <f t="shared" si="3"/>
        <v>0</v>
      </c>
      <c r="K25" s="198">
        <f t="shared" si="5"/>
        <v>0</v>
      </c>
      <c r="L25" s="22"/>
    </row>
    <row r="26" spans="2:12" s="23" customFormat="1" ht="30" customHeight="1" x14ac:dyDescent="0.25">
      <c r="B26" s="42" t="s">
        <v>118</v>
      </c>
      <c r="C26" s="325">
        <v>0</v>
      </c>
      <c r="D26" s="325">
        <v>0</v>
      </c>
      <c r="E26" s="325">
        <v>0</v>
      </c>
      <c r="F26" s="325">
        <v>0</v>
      </c>
      <c r="G26" s="325">
        <v>0</v>
      </c>
      <c r="H26" s="325">
        <v>0</v>
      </c>
      <c r="I26" s="178">
        <f>+C26+E26+G26</f>
        <v>0</v>
      </c>
      <c r="J26" s="178">
        <f t="shared" si="3"/>
        <v>0</v>
      </c>
      <c r="K26" s="198">
        <f t="shared" si="5"/>
        <v>0</v>
      </c>
      <c r="L26" s="22"/>
    </row>
    <row r="27" spans="2:12" s="23" customFormat="1" ht="30" customHeight="1" x14ac:dyDescent="0.25">
      <c r="B27" s="100" t="s">
        <v>54</v>
      </c>
      <c r="C27" s="101">
        <f t="shared" ref="C27:H27" si="6">+C12+SUM(C23:C26)</f>
        <v>0</v>
      </c>
      <c r="D27" s="101">
        <f t="shared" si="6"/>
        <v>0</v>
      </c>
      <c r="E27" s="101">
        <f t="shared" si="6"/>
        <v>0</v>
      </c>
      <c r="F27" s="101">
        <f t="shared" si="6"/>
        <v>0</v>
      </c>
      <c r="G27" s="101">
        <f t="shared" si="6"/>
        <v>0</v>
      </c>
      <c r="H27" s="101">
        <f t="shared" si="6"/>
        <v>0</v>
      </c>
      <c r="I27" s="101">
        <f>+C27+E27+G27</f>
        <v>0</v>
      </c>
      <c r="J27" s="101">
        <f>+D27+F27+H27</f>
        <v>0</v>
      </c>
      <c r="K27" s="101">
        <f t="shared" si="5"/>
        <v>0</v>
      </c>
      <c r="L27" s="22"/>
    </row>
  </sheetData>
  <mergeCells count="12">
    <mergeCell ref="B10:B11"/>
    <mergeCell ref="C9:K9"/>
    <mergeCell ref="B1:K1"/>
    <mergeCell ref="C3:K3"/>
    <mergeCell ref="C4:K4"/>
    <mergeCell ref="C5:K5"/>
    <mergeCell ref="C6:K6"/>
    <mergeCell ref="C10:D10"/>
    <mergeCell ref="E10:F10"/>
    <mergeCell ref="G10:H10"/>
    <mergeCell ref="I10:J10"/>
    <mergeCell ref="K10:K11"/>
  </mergeCells>
  <pageMargins left="0.25" right="0.25" top="0.75" bottom="0.75" header="0.3" footer="0.3"/>
  <pageSetup scale="7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7"/>
  <sheetViews>
    <sheetView view="pageBreakPreview" zoomScaleNormal="100" zoomScaleSheetLayoutView="100" workbookViewId="0"/>
  </sheetViews>
  <sheetFormatPr baseColWidth="10" defaultColWidth="11.42578125" defaultRowHeight="11.25" x14ac:dyDescent="0.15"/>
  <cols>
    <col min="1" max="1" width="1.28515625" style="17" customWidth="1"/>
    <col min="2" max="2" width="37" style="17" customWidth="1"/>
    <col min="3" max="3" width="13.140625" style="17" customWidth="1"/>
    <col min="4" max="8" width="13.140625" style="28" customWidth="1"/>
    <col min="9" max="10" width="13.140625" style="29" customWidth="1"/>
    <col min="11" max="11" width="15.42578125" style="29" customWidth="1"/>
    <col min="12" max="12" width="2" style="3" customWidth="1"/>
    <col min="13" max="16384" width="11.42578125" style="17"/>
  </cols>
  <sheetData>
    <row r="1" spans="1:12" s="2" customFormat="1" ht="26.25" customHeight="1" x14ac:dyDescent="0.15">
      <c r="A1" s="1"/>
      <c r="B1" s="347" t="s">
        <v>78</v>
      </c>
      <c r="C1" s="347"/>
      <c r="D1" s="347"/>
      <c r="E1" s="347"/>
      <c r="F1" s="347"/>
      <c r="G1" s="347"/>
      <c r="H1" s="347"/>
      <c r="I1" s="347"/>
      <c r="J1" s="347"/>
      <c r="K1" s="347"/>
    </row>
    <row r="2" spans="1:12" s="8" customFormat="1" ht="12.75" customHeight="1" x14ac:dyDescent="0.15">
      <c r="A2" s="3"/>
      <c r="B2" s="4"/>
      <c r="C2" s="4"/>
      <c r="D2" s="5"/>
      <c r="E2" s="6"/>
      <c r="F2" s="6"/>
      <c r="G2" s="6"/>
      <c r="H2" s="6"/>
      <c r="I2" s="7"/>
      <c r="J2" s="7"/>
      <c r="K2" s="7"/>
    </row>
    <row r="3" spans="1:12" s="14" customFormat="1" ht="20.100000000000001" customHeight="1" x14ac:dyDescent="0.25">
      <c r="A3" s="9"/>
      <c r="B3" s="10" t="s">
        <v>2</v>
      </c>
      <c r="C3" s="421">
        <f>+'2. ANID BUDGET'!C3</f>
        <v>0</v>
      </c>
      <c r="D3" s="422"/>
      <c r="E3" s="422"/>
      <c r="F3" s="422"/>
      <c r="G3" s="422"/>
      <c r="H3" s="422"/>
      <c r="I3" s="422"/>
      <c r="J3" s="422"/>
      <c r="K3" s="423"/>
      <c r="L3" s="13"/>
    </row>
    <row r="4" spans="1:12" s="14" customFormat="1" ht="20.100000000000001" customHeight="1" x14ac:dyDescent="0.25">
      <c r="A4" s="9"/>
      <c r="B4" s="10" t="s">
        <v>0</v>
      </c>
      <c r="C4" s="421">
        <f>+'2. ANID BUDGET'!C4</f>
        <v>0</v>
      </c>
      <c r="D4" s="422"/>
      <c r="E4" s="422"/>
      <c r="F4" s="422"/>
      <c r="G4" s="422"/>
      <c r="H4" s="422"/>
      <c r="I4" s="422"/>
      <c r="J4" s="422"/>
      <c r="K4" s="423"/>
      <c r="L4" s="13"/>
    </row>
    <row r="5" spans="1:12" s="14" customFormat="1" ht="20.100000000000001" customHeight="1" x14ac:dyDescent="0.25">
      <c r="A5" s="9"/>
      <c r="B5" s="39" t="s">
        <v>112</v>
      </c>
      <c r="C5" s="421">
        <f>+'2. ANID BUDGET'!C5</f>
        <v>0</v>
      </c>
      <c r="D5" s="422"/>
      <c r="E5" s="422"/>
      <c r="F5" s="422"/>
      <c r="G5" s="422"/>
      <c r="H5" s="422"/>
      <c r="I5" s="422"/>
      <c r="J5" s="422"/>
      <c r="K5" s="423"/>
      <c r="L5" s="13"/>
    </row>
    <row r="6" spans="1:12" s="14" customFormat="1" ht="20.100000000000001" customHeight="1" x14ac:dyDescent="0.25">
      <c r="A6" s="9"/>
      <c r="B6" s="39" t="s">
        <v>47</v>
      </c>
      <c r="C6" s="424">
        <f>+'2. ANID BUDGET'!C9</f>
        <v>0</v>
      </c>
      <c r="D6" s="425"/>
      <c r="E6" s="425"/>
      <c r="F6" s="425"/>
      <c r="G6" s="425"/>
      <c r="H6" s="425"/>
      <c r="I6" s="425"/>
      <c r="J6" s="425"/>
      <c r="K6" s="426"/>
      <c r="L6" s="13"/>
    </row>
    <row r="7" spans="1:12" ht="4.5" customHeight="1" x14ac:dyDescent="0.15">
      <c r="A7" s="3"/>
      <c r="B7" s="15"/>
      <c r="C7" s="15"/>
      <c r="D7" s="16"/>
      <c r="E7" s="16"/>
      <c r="F7" s="16"/>
      <c r="G7" s="16"/>
      <c r="H7" s="16"/>
      <c r="I7" s="1"/>
      <c r="J7" s="1"/>
      <c r="K7" s="1"/>
    </row>
    <row r="8" spans="1:12" ht="6.75" customHeight="1" x14ac:dyDescent="0.15">
      <c r="A8" s="3"/>
      <c r="B8" s="15"/>
      <c r="C8" s="15"/>
      <c r="D8" s="16"/>
      <c r="E8" s="16"/>
      <c r="F8" s="16"/>
      <c r="G8" s="16"/>
      <c r="H8" s="16"/>
      <c r="I8" s="1"/>
      <c r="J8" s="1"/>
      <c r="K8" s="1"/>
    </row>
    <row r="9" spans="1:12" ht="17.25" customHeight="1" x14ac:dyDescent="0.15">
      <c r="A9" s="3"/>
      <c r="B9" s="32" t="s">
        <v>96</v>
      </c>
      <c r="C9" s="427" t="s">
        <v>119</v>
      </c>
      <c r="D9" s="428"/>
      <c r="E9" s="428"/>
      <c r="F9" s="428"/>
      <c r="G9" s="428"/>
      <c r="H9" s="428"/>
      <c r="I9" s="428"/>
      <c r="J9" s="428"/>
      <c r="K9" s="429"/>
    </row>
    <row r="10" spans="1:12" s="18" customFormat="1" ht="27" customHeight="1" x14ac:dyDescent="0.25">
      <c r="A10" s="9"/>
      <c r="B10" s="419" t="s">
        <v>30</v>
      </c>
      <c r="C10" s="358" t="s">
        <v>6</v>
      </c>
      <c r="D10" s="359"/>
      <c r="E10" s="358" t="s">
        <v>7</v>
      </c>
      <c r="F10" s="359"/>
      <c r="G10" s="358" t="s">
        <v>8</v>
      </c>
      <c r="H10" s="359"/>
      <c r="I10" s="358" t="s">
        <v>1</v>
      </c>
      <c r="J10" s="359"/>
      <c r="K10" s="360" t="s">
        <v>1</v>
      </c>
      <c r="L10" s="9"/>
    </row>
    <row r="11" spans="1:12" s="18" customFormat="1" ht="24" customHeight="1" x14ac:dyDescent="0.25">
      <c r="A11" s="9"/>
      <c r="B11" s="433"/>
      <c r="C11" s="19" t="s">
        <v>116</v>
      </c>
      <c r="D11" s="20" t="s">
        <v>117</v>
      </c>
      <c r="E11" s="19" t="s">
        <v>116</v>
      </c>
      <c r="F11" s="20" t="s">
        <v>117</v>
      </c>
      <c r="G11" s="19" t="s">
        <v>116</v>
      </c>
      <c r="H11" s="20" t="s">
        <v>117</v>
      </c>
      <c r="I11" s="19" t="s">
        <v>116</v>
      </c>
      <c r="J11" s="20" t="s">
        <v>117</v>
      </c>
      <c r="K11" s="361"/>
      <c r="L11" s="9"/>
    </row>
    <row r="12" spans="1:12" s="23" customFormat="1" ht="30" customHeight="1" x14ac:dyDescent="0.25">
      <c r="B12" s="42" t="s">
        <v>11</v>
      </c>
      <c r="C12" s="198">
        <f>SUM(C13:C21)</f>
        <v>0</v>
      </c>
      <c r="D12" s="198">
        <f t="shared" ref="D12:H12" si="0">SUM(D13:D21)</f>
        <v>0</v>
      </c>
      <c r="E12" s="198">
        <f t="shared" si="0"/>
        <v>0</v>
      </c>
      <c r="F12" s="198">
        <f t="shared" si="0"/>
        <v>0</v>
      </c>
      <c r="G12" s="198">
        <f t="shared" si="0"/>
        <v>0</v>
      </c>
      <c r="H12" s="198">
        <f t="shared" si="0"/>
        <v>0</v>
      </c>
      <c r="I12" s="198">
        <f t="shared" ref="I12:K12" si="1">SUM(I13:I21)</f>
        <v>0</v>
      </c>
      <c r="J12" s="198">
        <f t="shared" si="1"/>
        <v>0</v>
      </c>
      <c r="K12" s="198">
        <f t="shared" si="1"/>
        <v>0</v>
      </c>
      <c r="L12" s="22"/>
    </row>
    <row r="13" spans="1:12" s="23" customFormat="1" ht="30" customHeight="1" x14ac:dyDescent="0.25">
      <c r="B13" s="37" t="s">
        <v>12</v>
      </c>
      <c r="C13" s="324">
        <v>0</v>
      </c>
      <c r="D13" s="324">
        <v>0</v>
      </c>
      <c r="E13" s="324">
        <v>0</v>
      </c>
      <c r="F13" s="324">
        <v>0</v>
      </c>
      <c r="G13" s="324">
        <v>0</v>
      </c>
      <c r="H13" s="324">
        <v>0</v>
      </c>
      <c r="I13" s="178">
        <f>+C13+E13+G13</f>
        <v>0</v>
      </c>
      <c r="J13" s="178">
        <f>+D13+F13+H13</f>
        <v>0</v>
      </c>
      <c r="K13" s="178">
        <f t="shared" ref="K13:K22" si="2">+I13+J13</f>
        <v>0</v>
      </c>
      <c r="L13" s="22"/>
    </row>
    <row r="14" spans="1:12" s="23" customFormat="1" ht="30" customHeight="1" x14ac:dyDescent="0.25">
      <c r="B14" s="37" t="str">
        <f>+'2.1 PERSONNEL'!B21</f>
        <v xml:space="preserve">Postdocs </v>
      </c>
      <c r="C14" s="324">
        <v>0</v>
      </c>
      <c r="D14" s="324">
        <v>0</v>
      </c>
      <c r="E14" s="324">
        <v>0</v>
      </c>
      <c r="F14" s="324">
        <v>0</v>
      </c>
      <c r="G14" s="324">
        <v>0</v>
      </c>
      <c r="H14" s="324">
        <v>0</v>
      </c>
      <c r="I14" s="178">
        <f t="shared" ref="I14:J26" si="3">+C14+E14+G14</f>
        <v>0</v>
      </c>
      <c r="J14" s="178">
        <f t="shared" si="3"/>
        <v>0</v>
      </c>
      <c r="K14" s="178">
        <f t="shared" si="2"/>
        <v>0</v>
      </c>
      <c r="L14" s="22"/>
    </row>
    <row r="15" spans="1:12" s="23" customFormat="1" ht="30" customHeight="1" x14ac:dyDescent="0.25">
      <c r="B15" s="37" t="str">
        <f>+'2.1 PERSONNEL'!B22</f>
        <v>PhD Thesis Students</v>
      </c>
      <c r="C15" s="324">
        <v>0</v>
      </c>
      <c r="D15" s="324">
        <v>0</v>
      </c>
      <c r="E15" s="324">
        <v>0</v>
      </c>
      <c r="F15" s="324">
        <v>0</v>
      </c>
      <c r="G15" s="324">
        <v>0</v>
      </c>
      <c r="H15" s="324">
        <v>0</v>
      </c>
      <c r="I15" s="178">
        <f t="shared" si="3"/>
        <v>0</v>
      </c>
      <c r="J15" s="178">
        <f t="shared" si="3"/>
        <v>0</v>
      </c>
      <c r="K15" s="178">
        <f t="shared" si="2"/>
        <v>0</v>
      </c>
      <c r="L15" s="22"/>
    </row>
    <row r="16" spans="1:12" s="23" customFormat="1" ht="30" customHeight="1" x14ac:dyDescent="0.25">
      <c r="B16" s="37" t="str">
        <f>+'2.1 PERSONNEL'!B23</f>
        <v>Master Thesis Students</v>
      </c>
      <c r="C16" s="324">
        <v>0</v>
      </c>
      <c r="D16" s="324">
        <v>0</v>
      </c>
      <c r="E16" s="324">
        <v>0</v>
      </c>
      <c r="F16" s="324">
        <v>0</v>
      </c>
      <c r="G16" s="324">
        <v>0</v>
      </c>
      <c r="H16" s="324">
        <v>0</v>
      </c>
      <c r="I16" s="178">
        <f t="shared" ref="I16" si="4">+C16+E16+G16</f>
        <v>0</v>
      </c>
      <c r="J16" s="178">
        <f t="shared" ref="J16" si="5">+D16+F16+H16</f>
        <v>0</v>
      </c>
      <c r="K16" s="178">
        <f t="shared" ref="K16" si="6">+I16+J16</f>
        <v>0</v>
      </c>
      <c r="L16" s="22"/>
    </row>
    <row r="17" spans="2:12" s="23" customFormat="1" ht="30" customHeight="1" x14ac:dyDescent="0.25">
      <c r="B17" s="37" t="str">
        <f>+'2.1 PERSONNEL'!B24</f>
        <v>Undergraduated Thesis Students</v>
      </c>
      <c r="C17" s="324">
        <v>0</v>
      </c>
      <c r="D17" s="324">
        <v>0</v>
      </c>
      <c r="E17" s="324">
        <v>0</v>
      </c>
      <c r="F17" s="324">
        <v>0</v>
      </c>
      <c r="G17" s="324">
        <v>0</v>
      </c>
      <c r="H17" s="324">
        <v>0</v>
      </c>
      <c r="I17" s="178">
        <f t="shared" si="3"/>
        <v>0</v>
      </c>
      <c r="J17" s="178">
        <f t="shared" si="3"/>
        <v>0</v>
      </c>
      <c r="K17" s="178">
        <f t="shared" si="2"/>
        <v>0</v>
      </c>
      <c r="L17" s="22"/>
    </row>
    <row r="18" spans="2:12" s="23" customFormat="1" ht="30" customHeight="1" x14ac:dyDescent="0.25">
      <c r="B18" s="37" t="str">
        <f>+'2.1 PERSONNEL'!B25</f>
        <v>Technology manager</v>
      </c>
      <c r="C18" s="324">
        <v>0</v>
      </c>
      <c r="D18" s="324">
        <v>0</v>
      </c>
      <c r="E18" s="324">
        <v>0</v>
      </c>
      <c r="F18" s="324">
        <v>0</v>
      </c>
      <c r="G18" s="324">
        <v>0</v>
      </c>
      <c r="H18" s="324">
        <v>0</v>
      </c>
      <c r="I18" s="178">
        <f t="shared" si="3"/>
        <v>0</v>
      </c>
      <c r="J18" s="178">
        <f t="shared" si="3"/>
        <v>0</v>
      </c>
      <c r="K18" s="178">
        <f t="shared" si="2"/>
        <v>0</v>
      </c>
      <c r="L18" s="22"/>
    </row>
    <row r="19" spans="2:12" s="23" customFormat="1" ht="30" customHeight="1" x14ac:dyDescent="0.25">
      <c r="B19" s="37" t="str">
        <f>+'2.1 PERSONNEL'!B26</f>
        <v>Professionals and Technicians</v>
      </c>
      <c r="C19" s="324">
        <v>0</v>
      </c>
      <c r="D19" s="324">
        <v>0</v>
      </c>
      <c r="E19" s="324">
        <v>0</v>
      </c>
      <c r="F19" s="324">
        <v>0</v>
      </c>
      <c r="G19" s="324">
        <v>0</v>
      </c>
      <c r="H19" s="324">
        <v>0</v>
      </c>
      <c r="I19" s="178">
        <f t="shared" ref="I19" si="7">+C19+E19+G19</f>
        <v>0</v>
      </c>
      <c r="J19" s="178">
        <f t="shared" ref="J19" si="8">+D19+F19+H19</f>
        <v>0</v>
      </c>
      <c r="K19" s="178">
        <f t="shared" ref="K19" si="9">+I19+J19</f>
        <v>0</v>
      </c>
      <c r="L19" s="22"/>
    </row>
    <row r="20" spans="2:12" s="23" customFormat="1" ht="30" customHeight="1" x14ac:dyDescent="0.25">
      <c r="B20" s="37" t="str">
        <f>+'2.1 PERSONNEL'!B27</f>
        <v>Communications Staff</v>
      </c>
      <c r="C20" s="324">
        <v>0</v>
      </c>
      <c r="D20" s="324">
        <v>0</v>
      </c>
      <c r="E20" s="324">
        <v>0</v>
      </c>
      <c r="F20" s="324">
        <v>0</v>
      </c>
      <c r="G20" s="324">
        <v>0</v>
      </c>
      <c r="H20" s="324">
        <v>0</v>
      </c>
      <c r="I20" s="178">
        <f t="shared" si="3"/>
        <v>0</v>
      </c>
      <c r="J20" s="178">
        <f t="shared" si="3"/>
        <v>0</v>
      </c>
      <c r="K20" s="178">
        <f t="shared" si="2"/>
        <v>0</v>
      </c>
      <c r="L20" s="22"/>
    </row>
    <row r="21" spans="2:12" s="23" customFormat="1" ht="30" customHeight="1" x14ac:dyDescent="0.25">
      <c r="B21" s="37" t="str">
        <f>+'2.1 PERSONNEL'!B28</f>
        <v>Administrative Staff</v>
      </c>
      <c r="C21" s="324">
        <v>0</v>
      </c>
      <c r="D21" s="324">
        <v>0</v>
      </c>
      <c r="E21" s="324">
        <v>0</v>
      </c>
      <c r="F21" s="324">
        <v>0</v>
      </c>
      <c r="G21" s="324">
        <v>0</v>
      </c>
      <c r="H21" s="324">
        <v>0</v>
      </c>
      <c r="I21" s="178">
        <f t="shared" si="3"/>
        <v>0</v>
      </c>
      <c r="J21" s="178">
        <f t="shared" si="3"/>
        <v>0</v>
      </c>
      <c r="K21" s="178">
        <f t="shared" si="2"/>
        <v>0</v>
      </c>
      <c r="L21" s="22"/>
    </row>
    <row r="22" spans="2:12" s="23" customFormat="1" ht="30" customHeight="1" x14ac:dyDescent="0.25">
      <c r="B22" s="42" t="s">
        <v>39</v>
      </c>
      <c r="C22" s="198">
        <f>C23+C24</f>
        <v>0</v>
      </c>
      <c r="D22" s="198">
        <f>D23+D24</f>
        <v>0</v>
      </c>
      <c r="E22" s="198">
        <f>E23+E24</f>
        <v>0</v>
      </c>
      <c r="F22" s="198">
        <f t="shared" ref="F22" si="10">F23+F24</f>
        <v>0</v>
      </c>
      <c r="G22" s="198">
        <f>G23+G24</f>
        <v>0</v>
      </c>
      <c r="H22" s="198">
        <f>H23+H24</f>
        <v>0</v>
      </c>
      <c r="I22" s="178">
        <f t="shared" si="3"/>
        <v>0</v>
      </c>
      <c r="J22" s="178">
        <f t="shared" si="3"/>
        <v>0</v>
      </c>
      <c r="K22" s="178">
        <f t="shared" si="2"/>
        <v>0</v>
      </c>
      <c r="L22" s="22"/>
    </row>
    <row r="23" spans="2:12" s="23" customFormat="1" ht="30" customHeight="1" x14ac:dyDescent="0.25">
      <c r="B23" s="38" t="s">
        <v>38</v>
      </c>
      <c r="C23" s="324">
        <v>0</v>
      </c>
      <c r="D23" s="324">
        <v>0</v>
      </c>
      <c r="E23" s="324">
        <v>0</v>
      </c>
      <c r="F23" s="324">
        <v>0</v>
      </c>
      <c r="G23" s="324">
        <v>0</v>
      </c>
      <c r="H23" s="324">
        <v>0</v>
      </c>
      <c r="I23" s="178">
        <f t="shared" si="3"/>
        <v>0</v>
      </c>
      <c r="J23" s="178">
        <f t="shared" si="3"/>
        <v>0</v>
      </c>
      <c r="K23" s="198">
        <f>+I23+J23</f>
        <v>0</v>
      </c>
      <c r="L23" s="22"/>
    </row>
    <row r="24" spans="2:12" s="25" customFormat="1" ht="30" customHeight="1" x14ac:dyDescent="0.25">
      <c r="B24" s="38" t="s">
        <v>39</v>
      </c>
      <c r="C24" s="324">
        <v>0</v>
      </c>
      <c r="D24" s="324">
        <v>0</v>
      </c>
      <c r="E24" s="324">
        <v>0</v>
      </c>
      <c r="F24" s="324">
        <v>0</v>
      </c>
      <c r="G24" s="324">
        <v>0</v>
      </c>
      <c r="H24" s="324">
        <v>0</v>
      </c>
      <c r="I24" s="178">
        <f t="shared" si="3"/>
        <v>0</v>
      </c>
      <c r="J24" s="178">
        <f t="shared" si="3"/>
        <v>0</v>
      </c>
      <c r="K24" s="198">
        <f>+I24+J24</f>
        <v>0</v>
      </c>
      <c r="L24" s="24"/>
    </row>
    <row r="25" spans="2:12" s="23" customFormat="1" ht="30" customHeight="1" x14ac:dyDescent="0.25">
      <c r="B25" s="42" t="s">
        <v>41</v>
      </c>
      <c r="C25" s="325">
        <v>0</v>
      </c>
      <c r="D25" s="325">
        <v>0</v>
      </c>
      <c r="E25" s="325">
        <v>0</v>
      </c>
      <c r="F25" s="325">
        <v>0</v>
      </c>
      <c r="G25" s="325">
        <v>0</v>
      </c>
      <c r="H25" s="325">
        <v>0</v>
      </c>
      <c r="I25" s="178">
        <f t="shared" si="3"/>
        <v>0</v>
      </c>
      <c r="J25" s="178">
        <f t="shared" si="3"/>
        <v>0</v>
      </c>
      <c r="K25" s="198">
        <f>+I25+J25</f>
        <v>0</v>
      </c>
      <c r="L25" s="22"/>
    </row>
    <row r="26" spans="2:12" s="23" customFormat="1" ht="30" customHeight="1" x14ac:dyDescent="0.25">
      <c r="B26" s="42" t="s">
        <v>118</v>
      </c>
      <c r="C26" s="325">
        <v>0</v>
      </c>
      <c r="D26" s="325">
        <v>0</v>
      </c>
      <c r="E26" s="325">
        <v>0</v>
      </c>
      <c r="F26" s="325">
        <v>0</v>
      </c>
      <c r="G26" s="325">
        <v>0</v>
      </c>
      <c r="H26" s="325">
        <v>0</v>
      </c>
      <c r="I26" s="178">
        <f t="shared" si="3"/>
        <v>0</v>
      </c>
      <c r="J26" s="178">
        <f t="shared" si="3"/>
        <v>0</v>
      </c>
      <c r="K26" s="198">
        <f>+I26+J26</f>
        <v>0</v>
      </c>
      <c r="L26" s="22"/>
    </row>
    <row r="27" spans="2:12" s="23" customFormat="1" ht="30" customHeight="1" x14ac:dyDescent="0.25">
      <c r="B27" s="100" t="s">
        <v>120</v>
      </c>
      <c r="C27" s="101">
        <f t="shared" ref="C27:H27" si="11">+C12+SUM(C23:C26)</f>
        <v>0</v>
      </c>
      <c r="D27" s="101">
        <f t="shared" si="11"/>
        <v>0</v>
      </c>
      <c r="E27" s="101">
        <f t="shared" si="11"/>
        <v>0</v>
      </c>
      <c r="F27" s="101">
        <f t="shared" si="11"/>
        <v>0</v>
      </c>
      <c r="G27" s="101">
        <f t="shared" si="11"/>
        <v>0</v>
      </c>
      <c r="H27" s="101">
        <f t="shared" si="11"/>
        <v>0</v>
      </c>
      <c r="I27" s="101">
        <f>+C27+E27+G27</f>
        <v>0</v>
      </c>
      <c r="J27" s="101">
        <f>+D27+F27+H27</f>
        <v>0</v>
      </c>
      <c r="K27" s="101">
        <f>+I27+J27</f>
        <v>0</v>
      </c>
      <c r="L27" s="22"/>
    </row>
  </sheetData>
  <mergeCells count="12">
    <mergeCell ref="K10:K11"/>
    <mergeCell ref="C9:K9"/>
    <mergeCell ref="B1:K1"/>
    <mergeCell ref="C3:K3"/>
    <mergeCell ref="C4:K4"/>
    <mergeCell ref="C5:K5"/>
    <mergeCell ref="C6:K6"/>
    <mergeCell ref="B10:B11"/>
    <mergeCell ref="C10:D10"/>
    <mergeCell ref="E10:F10"/>
    <mergeCell ref="G10:H10"/>
    <mergeCell ref="I10:J10"/>
  </mergeCells>
  <pageMargins left="0.25" right="0.25" top="0.75" bottom="0.75" header="0.3" footer="0.3"/>
  <pageSetup scale="7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27"/>
  <sheetViews>
    <sheetView view="pageBreakPreview" zoomScaleNormal="100" zoomScaleSheetLayoutView="100" workbookViewId="0"/>
  </sheetViews>
  <sheetFormatPr baseColWidth="10" defaultColWidth="11.42578125" defaultRowHeight="11.25" x14ac:dyDescent="0.15"/>
  <cols>
    <col min="1" max="1" width="1.28515625" style="17" customWidth="1"/>
    <col min="2" max="2" width="37" style="17" customWidth="1"/>
    <col min="3" max="3" width="13.140625" style="17" customWidth="1"/>
    <col min="4" max="8" width="13.140625" style="28" customWidth="1"/>
    <col min="9" max="10" width="13.140625" style="29" customWidth="1"/>
    <col min="11" max="11" width="15.42578125" style="29" customWidth="1"/>
    <col min="12" max="12" width="2" style="3" customWidth="1"/>
    <col min="13" max="16384" width="11.42578125" style="17"/>
  </cols>
  <sheetData>
    <row r="1" spans="1:12" s="2" customFormat="1" ht="26.25" customHeight="1" x14ac:dyDescent="0.15">
      <c r="A1" s="1"/>
      <c r="B1" s="347" t="s">
        <v>79</v>
      </c>
      <c r="C1" s="347"/>
      <c r="D1" s="347"/>
      <c r="E1" s="347"/>
      <c r="F1" s="347"/>
      <c r="G1" s="347"/>
      <c r="H1" s="347"/>
      <c r="I1" s="347"/>
      <c r="J1" s="347"/>
      <c r="K1" s="347"/>
    </row>
    <row r="2" spans="1:12" s="8" customFormat="1" ht="12.75" customHeight="1" x14ac:dyDescent="0.15">
      <c r="A2" s="3"/>
      <c r="B2" s="4"/>
      <c r="C2" s="4"/>
      <c r="D2" s="5"/>
      <c r="E2" s="6"/>
      <c r="F2" s="6"/>
      <c r="G2" s="6"/>
      <c r="H2" s="6"/>
      <c r="I2" s="7"/>
      <c r="J2" s="7"/>
      <c r="K2" s="7"/>
    </row>
    <row r="3" spans="1:12" s="14" customFormat="1" ht="20.100000000000001" customHeight="1" x14ac:dyDescent="0.25">
      <c r="A3" s="9"/>
      <c r="B3" s="10" t="s">
        <v>2</v>
      </c>
      <c r="C3" s="421">
        <f>+'2. ANID BUDGET'!C3</f>
        <v>0</v>
      </c>
      <c r="D3" s="422"/>
      <c r="E3" s="422"/>
      <c r="F3" s="422"/>
      <c r="G3" s="422"/>
      <c r="H3" s="422"/>
      <c r="I3" s="422"/>
      <c r="J3" s="422"/>
      <c r="K3" s="423"/>
      <c r="L3" s="13"/>
    </row>
    <row r="4" spans="1:12" s="14" customFormat="1" ht="20.100000000000001" customHeight="1" x14ac:dyDescent="0.25">
      <c r="A4" s="9"/>
      <c r="B4" s="10" t="s">
        <v>0</v>
      </c>
      <c r="C4" s="421">
        <f>+'2. ANID BUDGET'!C4</f>
        <v>0</v>
      </c>
      <c r="D4" s="422"/>
      <c r="E4" s="422"/>
      <c r="F4" s="422"/>
      <c r="G4" s="422"/>
      <c r="H4" s="422"/>
      <c r="I4" s="422"/>
      <c r="J4" s="422"/>
      <c r="K4" s="423"/>
      <c r="L4" s="13"/>
    </row>
    <row r="5" spans="1:12" s="14" customFormat="1" ht="20.100000000000001" customHeight="1" x14ac:dyDescent="0.25">
      <c r="A5" s="9"/>
      <c r="B5" s="39" t="s">
        <v>112</v>
      </c>
      <c r="C5" s="421">
        <f>+'2. ANID BUDGET'!C5</f>
        <v>0</v>
      </c>
      <c r="D5" s="422"/>
      <c r="E5" s="422"/>
      <c r="F5" s="422"/>
      <c r="G5" s="422"/>
      <c r="H5" s="422"/>
      <c r="I5" s="422"/>
      <c r="J5" s="422"/>
      <c r="K5" s="423"/>
      <c r="L5" s="13"/>
    </row>
    <row r="6" spans="1:12" s="14" customFormat="1" ht="20.100000000000001" customHeight="1" x14ac:dyDescent="0.25">
      <c r="A6" s="9"/>
      <c r="B6" s="39" t="s">
        <v>47</v>
      </c>
      <c r="C6" s="424">
        <f>+'2. ANID BUDGET'!C10</f>
        <v>0</v>
      </c>
      <c r="D6" s="425"/>
      <c r="E6" s="425"/>
      <c r="F6" s="425"/>
      <c r="G6" s="425"/>
      <c r="H6" s="425"/>
      <c r="I6" s="425"/>
      <c r="J6" s="425"/>
      <c r="K6" s="426"/>
      <c r="L6" s="13"/>
    </row>
    <row r="7" spans="1:12" ht="4.5" customHeight="1" x14ac:dyDescent="0.15">
      <c r="A7" s="3"/>
      <c r="B7" s="15"/>
      <c r="C7" s="15"/>
      <c r="D7" s="16"/>
      <c r="E7" s="16"/>
      <c r="F7" s="16"/>
      <c r="G7" s="16"/>
      <c r="H7" s="16"/>
      <c r="I7" s="1"/>
      <c r="J7" s="1"/>
      <c r="K7" s="1"/>
    </row>
    <row r="8" spans="1:12" ht="5.25" customHeight="1" x14ac:dyDescent="0.15">
      <c r="A8" s="3"/>
      <c r="B8" s="15"/>
      <c r="C8" s="15"/>
      <c r="D8" s="16"/>
      <c r="E8" s="16"/>
      <c r="F8" s="16"/>
      <c r="G8" s="16"/>
      <c r="H8" s="16"/>
      <c r="I8" s="1"/>
      <c r="J8" s="1"/>
      <c r="K8" s="1"/>
    </row>
    <row r="9" spans="1:12" ht="17.25" customHeight="1" x14ac:dyDescent="0.15">
      <c r="A9" s="3"/>
      <c r="B9" s="32" t="s">
        <v>96</v>
      </c>
      <c r="C9" s="427" t="s">
        <v>121</v>
      </c>
      <c r="D9" s="428"/>
      <c r="E9" s="428"/>
      <c r="F9" s="428"/>
      <c r="G9" s="428"/>
      <c r="H9" s="428"/>
      <c r="I9" s="428"/>
      <c r="J9" s="428"/>
      <c r="K9" s="429"/>
    </row>
    <row r="10" spans="1:12" s="18" customFormat="1" ht="27" customHeight="1" x14ac:dyDescent="0.25">
      <c r="A10" s="9"/>
      <c r="B10" s="430" t="s">
        <v>30</v>
      </c>
      <c r="C10" s="358" t="s">
        <v>6</v>
      </c>
      <c r="D10" s="359"/>
      <c r="E10" s="358" t="s">
        <v>7</v>
      </c>
      <c r="F10" s="359"/>
      <c r="G10" s="358" t="s">
        <v>8</v>
      </c>
      <c r="H10" s="359"/>
      <c r="I10" s="358" t="s">
        <v>1</v>
      </c>
      <c r="J10" s="359"/>
      <c r="K10" s="360" t="s">
        <v>1</v>
      </c>
      <c r="L10" s="9"/>
    </row>
    <row r="11" spans="1:12" s="18" customFormat="1" ht="24.75" customHeight="1" x14ac:dyDescent="0.25">
      <c r="A11" s="9"/>
      <c r="B11" s="432"/>
      <c r="C11" s="19" t="s">
        <v>116</v>
      </c>
      <c r="D11" s="20" t="s">
        <v>117</v>
      </c>
      <c r="E11" s="19" t="s">
        <v>116</v>
      </c>
      <c r="F11" s="20" t="s">
        <v>117</v>
      </c>
      <c r="G11" s="19" t="s">
        <v>116</v>
      </c>
      <c r="H11" s="20" t="s">
        <v>117</v>
      </c>
      <c r="I11" s="19" t="s">
        <v>116</v>
      </c>
      <c r="J11" s="20" t="s">
        <v>117</v>
      </c>
      <c r="K11" s="361"/>
      <c r="L11" s="9"/>
    </row>
    <row r="12" spans="1:12" s="23" customFormat="1" ht="30" customHeight="1" x14ac:dyDescent="0.25">
      <c r="B12" s="42" t="s">
        <v>11</v>
      </c>
      <c r="C12" s="198">
        <f>SUM(C13:C21)</f>
        <v>0</v>
      </c>
      <c r="D12" s="198">
        <f t="shared" ref="D12:H12" si="0">SUM(D13:D21)</f>
        <v>0</v>
      </c>
      <c r="E12" s="198">
        <f t="shared" si="0"/>
        <v>0</v>
      </c>
      <c r="F12" s="198">
        <f t="shared" si="0"/>
        <v>0</v>
      </c>
      <c r="G12" s="198">
        <f t="shared" si="0"/>
        <v>0</v>
      </c>
      <c r="H12" s="198">
        <f t="shared" si="0"/>
        <v>0</v>
      </c>
      <c r="I12" s="198">
        <f t="shared" ref="I12:K12" si="1">SUM(I13:I21)</f>
        <v>0</v>
      </c>
      <c r="J12" s="198">
        <f t="shared" si="1"/>
        <v>0</v>
      </c>
      <c r="K12" s="198">
        <f t="shared" si="1"/>
        <v>0</v>
      </c>
      <c r="L12" s="22"/>
    </row>
    <row r="13" spans="1:12" s="23" customFormat="1" ht="30" customHeight="1" x14ac:dyDescent="0.25">
      <c r="B13" s="37" t="s">
        <v>12</v>
      </c>
      <c r="C13" s="324">
        <v>0</v>
      </c>
      <c r="D13" s="324">
        <v>0</v>
      </c>
      <c r="E13" s="324">
        <v>0</v>
      </c>
      <c r="F13" s="324">
        <v>0</v>
      </c>
      <c r="G13" s="324">
        <v>0</v>
      </c>
      <c r="H13" s="324">
        <v>0</v>
      </c>
      <c r="I13" s="178">
        <f>+C13+E13+G13</f>
        <v>0</v>
      </c>
      <c r="J13" s="178">
        <f>+D13+F13+H13</f>
        <v>0</v>
      </c>
      <c r="K13" s="178">
        <f t="shared" ref="K13:K22" si="2">+I13+J13</f>
        <v>0</v>
      </c>
      <c r="L13" s="22"/>
    </row>
    <row r="14" spans="1:12" s="23" customFormat="1" ht="30" customHeight="1" x14ac:dyDescent="0.25">
      <c r="B14" s="37" t="str">
        <f>+'2.1 PERSONNEL'!B21</f>
        <v xml:space="preserve">Postdocs </v>
      </c>
      <c r="C14" s="324">
        <v>0</v>
      </c>
      <c r="D14" s="324">
        <v>0</v>
      </c>
      <c r="E14" s="324">
        <v>0</v>
      </c>
      <c r="F14" s="324">
        <v>0</v>
      </c>
      <c r="G14" s="324">
        <v>0</v>
      </c>
      <c r="H14" s="324">
        <v>0</v>
      </c>
      <c r="I14" s="178">
        <f t="shared" ref="I14:J26" si="3">+C14+E14+G14</f>
        <v>0</v>
      </c>
      <c r="J14" s="178">
        <f t="shared" si="3"/>
        <v>0</v>
      </c>
      <c r="K14" s="178">
        <f t="shared" si="2"/>
        <v>0</v>
      </c>
      <c r="L14" s="22"/>
    </row>
    <row r="15" spans="1:12" s="23" customFormat="1" ht="30" customHeight="1" x14ac:dyDescent="0.25">
      <c r="B15" s="37" t="str">
        <f>+'2.1 PERSONNEL'!B22</f>
        <v>PhD Thesis Students</v>
      </c>
      <c r="C15" s="324">
        <v>0</v>
      </c>
      <c r="D15" s="324">
        <v>0</v>
      </c>
      <c r="E15" s="324">
        <v>0</v>
      </c>
      <c r="F15" s="324">
        <v>0</v>
      </c>
      <c r="G15" s="324">
        <v>0</v>
      </c>
      <c r="H15" s="324">
        <v>0</v>
      </c>
      <c r="I15" s="178">
        <f t="shared" si="3"/>
        <v>0</v>
      </c>
      <c r="J15" s="178">
        <f t="shared" si="3"/>
        <v>0</v>
      </c>
      <c r="K15" s="178">
        <f t="shared" si="2"/>
        <v>0</v>
      </c>
      <c r="L15" s="22"/>
    </row>
    <row r="16" spans="1:12" s="23" customFormat="1" ht="30" customHeight="1" x14ac:dyDescent="0.25">
      <c r="B16" s="37" t="str">
        <f>+'2.1 PERSONNEL'!B23</f>
        <v>Master Thesis Students</v>
      </c>
      <c r="C16" s="324">
        <v>0</v>
      </c>
      <c r="D16" s="324">
        <v>0</v>
      </c>
      <c r="E16" s="324">
        <v>0</v>
      </c>
      <c r="F16" s="324">
        <v>0</v>
      </c>
      <c r="G16" s="324">
        <v>0</v>
      </c>
      <c r="H16" s="324">
        <v>0</v>
      </c>
      <c r="I16" s="178">
        <f t="shared" ref="I16" si="4">+C16+E16+G16</f>
        <v>0</v>
      </c>
      <c r="J16" s="178">
        <f t="shared" ref="J16" si="5">+D16+F16+H16</f>
        <v>0</v>
      </c>
      <c r="K16" s="178">
        <f t="shared" ref="K16" si="6">+I16+J16</f>
        <v>0</v>
      </c>
      <c r="L16" s="22"/>
    </row>
    <row r="17" spans="2:12" s="23" customFormat="1" ht="30" customHeight="1" x14ac:dyDescent="0.25">
      <c r="B17" s="37" t="str">
        <f>+'2.1 PERSONNEL'!B24</f>
        <v>Undergraduated Thesis Students</v>
      </c>
      <c r="C17" s="324">
        <v>0</v>
      </c>
      <c r="D17" s="324">
        <v>0</v>
      </c>
      <c r="E17" s="324">
        <v>0</v>
      </c>
      <c r="F17" s="324">
        <v>0</v>
      </c>
      <c r="G17" s="324">
        <v>0</v>
      </c>
      <c r="H17" s="324">
        <v>0</v>
      </c>
      <c r="I17" s="178">
        <f t="shared" si="3"/>
        <v>0</v>
      </c>
      <c r="J17" s="178">
        <f t="shared" si="3"/>
        <v>0</v>
      </c>
      <c r="K17" s="178">
        <f t="shared" si="2"/>
        <v>0</v>
      </c>
      <c r="L17" s="22"/>
    </row>
    <row r="18" spans="2:12" s="23" customFormat="1" ht="30" customHeight="1" x14ac:dyDescent="0.25">
      <c r="B18" s="37" t="str">
        <f>+'2.1 PERSONNEL'!B25</f>
        <v>Technology manager</v>
      </c>
      <c r="C18" s="324">
        <v>0</v>
      </c>
      <c r="D18" s="324">
        <v>0</v>
      </c>
      <c r="E18" s="324">
        <v>0</v>
      </c>
      <c r="F18" s="324">
        <v>0</v>
      </c>
      <c r="G18" s="324">
        <v>0</v>
      </c>
      <c r="H18" s="324">
        <v>0</v>
      </c>
      <c r="I18" s="178">
        <f t="shared" si="3"/>
        <v>0</v>
      </c>
      <c r="J18" s="178">
        <f t="shared" si="3"/>
        <v>0</v>
      </c>
      <c r="K18" s="178">
        <f t="shared" si="2"/>
        <v>0</v>
      </c>
      <c r="L18" s="22"/>
    </row>
    <row r="19" spans="2:12" s="23" customFormat="1" ht="30" customHeight="1" x14ac:dyDescent="0.25">
      <c r="B19" s="37" t="str">
        <f>+'2.1 PERSONNEL'!B26</f>
        <v>Professionals and Technicians</v>
      </c>
      <c r="C19" s="324">
        <v>0</v>
      </c>
      <c r="D19" s="324">
        <v>0</v>
      </c>
      <c r="E19" s="324">
        <v>0</v>
      </c>
      <c r="F19" s="324">
        <v>0</v>
      </c>
      <c r="G19" s="324">
        <v>0</v>
      </c>
      <c r="H19" s="324">
        <v>0</v>
      </c>
      <c r="I19" s="178">
        <f t="shared" ref="I19" si="7">+C19+E19+G19</f>
        <v>0</v>
      </c>
      <c r="J19" s="178">
        <f t="shared" ref="J19" si="8">+D19+F19+H19</f>
        <v>0</v>
      </c>
      <c r="K19" s="178">
        <f t="shared" ref="K19" si="9">+I19+J19</f>
        <v>0</v>
      </c>
      <c r="L19" s="22"/>
    </row>
    <row r="20" spans="2:12" s="23" customFormat="1" ht="30" customHeight="1" x14ac:dyDescent="0.25">
      <c r="B20" s="37" t="str">
        <f>+'2.1 PERSONNEL'!B27</f>
        <v>Communications Staff</v>
      </c>
      <c r="C20" s="324">
        <v>0</v>
      </c>
      <c r="D20" s="324">
        <v>0</v>
      </c>
      <c r="E20" s="324">
        <v>0</v>
      </c>
      <c r="F20" s="324">
        <v>0</v>
      </c>
      <c r="G20" s="324">
        <v>0</v>
      </c>
      <c r="H20" s="324">
        <v>0</v>
      </c>
      <c r="I20" s="178">
        <f t="shared" si="3"/>
        <v>0</v>
      </c>
      <c r="J20" s="178">
        <f t="shared" si="3"/>
        <v>0</v>
      </c>
      <c r="K20" s="178">
        <f t="shared" si="2"/>
        <v>0</v>
      </c>
      <c r="L20" s="22"/>
    </row>
    <row r="21" spans="2:12" s="23" customFormat="1" ht="30" customHeight="1" x14ac:dyDescent="0.25">
      <c r="B21" s="37" t="str">
        <f>+'2.1 PERSONNEL'!B28</f>
        <v>Administrative Staff</v>
      </c>
      <c r="C21" s="324">
        <v>0</v>
      </c>
      <c r="D21" s="324">
        <v>0</v>
      </c>
      <c r="E21" s="324">
        <v>0</v>
      </c>
      <c r="F21" s="324">
        <v>0</v>
      </c>
      <c r="G21" s="324">
        <v>0</v>
      </c>
      <c r="H21" s="324">
        <v>0</v>
      </c>
      <c r="I21" s="178">
        <f t="shared" si="3"/>
        <v>0</v>
      </c>
      <c r="J21" s="178">
        <f t="shared" si="3"/>
        <v>0</v>
      </c>
      <c r="K21" s="178">
        <f t="shared" si="2"/>
        <v>0</v>
      </c>
      <c r="L21" s="22"/>
    </row>
    <row r="22" spans="2:12" s="23" customFormat="1" ht="30" customHeight="1" x14ac:dyDescent="0.25">
      <c r="B22" s="42" t="s">
        <v>39</v>
      </c>
      <c r="C22" s="198">
        <f>C23+C24</f>
        <v>0</v>
      </c>
      <c r="D22" s="198">
        <f>D23+D24</f>
        <v>0</v>
      </c>
      <c r="E22" s="198">
        <f>E23+E24</f>
        <v>0</v>
      </c>
      <c r="F22" s="198">
        <f t="shared" ref="F22" si="10">F23+F24</f>
        <v>0</v>
      </c>
      <c r="G22" s="198">
        <f>G23+G24</f>
        <v>0</v>
      </c>
      <c r="H22" s="198">
        <f>H23+H24</f>
        <v>0</v>
      </c>
      <c r="I22" s="178">
        <f t="shared" si="3"/>
        <v>0</v>
      </c>
      <c r="J22" s="178">
        <f t="shared" si="3"/>
        <v>0</v>
      </c>
      <c r="K22" s="178">
        <f t="shared" si="2"/>
        <v>0</v>
      </c>
      <c r="L22" s="22"/>
    </row>
    <row r="23" spans="2:12" s="23" customFormat="1" ht="30" customHeight="1" x14ac:dyDescent="0.25">
      <c r="B23" s="38" t="s">
        <v>38</v>
      </c>
      <c r="C23" s="324">
        <v>0</v>
      </c>
      <c r="D23" s="324">
        <v>0</v>
      </c>
      <c r="E23" s="324">
        <v>0</v>
      </c>
      <c r="F23" s="324">
        <v>0</v>
      </c>
      <c r="G23" s="324">
        <v>0</v>
      </c>
      <c r="H23" s="324">
        <v>0</v>
      </c>
      <c r="I23" s="178">
        <f t="shared" si="3"/>
        <v>0</v>
      </c>
      <c r="J23" s="178">
        <f t="shared" si="3"/>
        <v>0</v>
      </c>
      <c r="K23" s="198">
        <f>+I23+J23</f>
        <v>0</v>
      </c>
      <c r="L23" s="22"/>
    </row>
    <row r="24" spans="2:12" s="25" customFormat="1" ht="30" customHeight="1" x14ac:dyDescent="0.25">
      <c r="B24" s="38" t="s">
        <v>39</v>
      </c>
      <c r="C24" s="324">
        <v>0</v>
      </c>
      <c r="D24" s="324">
        <v>0</v>
      </c>
      <c r="E24" s="324">
        <v>0</v>
      </c>
      <c r="F24" s="324">
        <v>0</v>
      </c>
      <c r="G24" s="324">
        <v>0</v>
      </c>
      <c r="H24" s="324">
        <v>0</v>
      </c>
      <c r="I24" s="178">
        <f t="shared" si="3"/>
        <v>0</v>
      </c>
      <c r="J24" s="178">
        <f t="shared" si="3"/>
        <v>0</v>
      </c>
      <c r="K24" s="198">
        <f>+I24+J24</f>
        <v>0</v>
      </c>
      <c r="L24" s="24"/>
    </row>
    <row r="25" spans="2:12" s="23" customFormat="1" ht="30" customHeight="1" x14ac:dyDescent="0.25">
      <c r="B25" s="42" t="s">
        <v>41</v>
      </c>
      <c r="C25" s="325">
        <v>0</v>
      </c>
      <c r="D25" s="325">
        <v>0</v>
      </c>
      <c r="E25" s="325">
        <v>0</v>
      </c>
      <c r="F25" s="325">
        <v>0</v>
      </c>
      <c r="G25" s="325">
        <v>0</v>
      </c>
      <c r="H25" s="325">
        <v>0</v>
      </c>
      <c r="I25" s="178">
        <f t="shared" si="3"/>
        <v>0</v>
      </c>
      <c r="J25" s="178">
        <f t="shared" si="3"/>
        <v>0</v>
      </c>
      <c r="K25" s="198">
        <f>+I25+J25</f>
        <v>0</v>
      </c>
      <c r="L25" s="22"/>
    </row>
    <row r="26" spans="2:12" s="23" customFormat="1" ht="30" customHeight="1" x14ac:dyDescent="0.25">
      <c r="B26" s="42" t="s">
        <v>118</v>
      </c>
      <c r="C26" s="325">
        <v>0</v>
      </c>
      <c r="D26" s="325">
        <v>0</v>
      </c>
      <c r="E26" s="325">
        <v>0</v>
      </c>
      <c r="F26" s="325">
        <v>0</v>
      </c>
      <c r="G26" s="325">
        <v>0</v>
      </c>
      <c r="H26" s="325">
        <v>0</v>
      </c>
      <c r="I26" s="178">
        <f t="shared" si="3"/>
        <v>0</v>
      </c>
      <c r="J26" s="178">
        <f t="shared" si="3"/>
        <v>0</v>
      </c>
      <c r="K26" s="198">
        <f>+I26+J26</f>
        <v>0</v>
      </c>
      <c r="L26" s="22"/>
    </row>
    <row r="27" spans="2:12" s="23" customFormat="1" ht="30" customHeight="1" x14ac:dyDescent="0.25">
      <c r="B27" s="100" t="s">
        <v>120</v>
      </c>
      <c r="C27" s="101">
        <f t="shared" ref="C27:H27" si="11">+C12+SUM(C23:C26)</f>
        <v>0</v>
      </c>
      <c r="D27" s="101">
        <f t="shared" si="11"/>
        <v>0</v>
      </c>
      <c r="E27" s="101">
        <f t="shared" si="11"/>
        <v>0</v>
      </c>
      <c r="F27" s="101">
        <f t="shared" si="11"/>
        <v>0</v>
      </c>
      <c r="G27" s="101">
        <f t="shared" si="11"/>
        <v>0</v>
      </c>
      <c r="H27" s="101">
        <f t="shared" si="11"/>
        <v>0</v>
      </c>
      <c r="I27" s="101">
        <f>+C27+E27+G27</f>
        <v>0</v>
      </c>
      <c r="J27" s="101">
        <f>+D27+F27+H27</f>
        <v>0</v>
      </c>
      <c r="K27" s="101">
        <f>+I27+J27</f>
        <v>0</v>
      </c>
      <c r="L27" s="22"/>
    </row>
  </sheetData>
  <mergeCells count="12">
    <mergeCell ref="K10:K11"/>
    <mergeCell ref="C9:K9"/>
    <mergeCell ref="B1:K1"/>
    <mergeCell ref="C3:K3"/>
    <mergeCell ref="C4:K4"/>
    <mergeCell ref="C5:K5"/>
    <mergeCell ref="C6:K6"/>
    <mergeCell ref="B10:B11"/>
    <mergeCell ref="C10:D10"/>
    <mergeCell ref="E10:F10"/>
    <mergeCell ref="G10:H10"/>
    <mergeCell ref="I10:J10"/>
  </mergeCells>
  <pageMargins left="0.25" right="0.25" top="0.75" bottom="0.75" header="0.3" footer="0.3"/>
  <pageSetup scale="7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27"/>
  <sheetViews>
    <sheetView view="pageBreakPreview" zoomScaleNormal="100" zoomScaleSheetLayoutView="100" workbookViewId="0"/>
  </sheetViews>
  <sheetFormatPr baseColWidth="10" defaultColWidth="11.42578125" defaultRowHeight="11.25" x14ac:dyDescent="0.15"/>
  <cols>
    <col min="1" max="1" width="1.28515625" style="17" customWidth="1"/>
    <col min="2" max="2" width="37" style="17" customWidth="1"/>
    <col min="3" max="3" width="13.140625" style="17" customWidth="1"/>
    <col min="4" max="8" width="13.140625" style="28" customWidth="1"/>
    <col min="9" max="10" width="13.140625" style="29" customWidth="1"/>
    <col min="11" max="11" width="15.42578125" style="29" customWidth="1"/>
    <col min="12" max="12" width="2" style="3" customWidth="1"/>
    <col min="13" max="16384" width="11.42578125" style="17"/>
  </cols>
  <sheetData>
    <row r="1" spans="1:12" s="2" customFormat="1" ht="26.25" customHeight="1" x14ac:dyDescent="0.15">
      <c r="A1" s="1"/>
      <c r="B1" s="347" t="s">
        <v>80</v>
      </c>
      <c r="C1" s="347"/>
      <c r="D1" s="347"/>
      <c r="E1" s="347"/>
      <c r="F1" s="347"/>
      <c r="G1" s="347"/>
      <c r="H1" s="347"/>
      <c r="I1" s="347"/>
      <c r="J1" s="347"/>
      <c r="K1" s="347"/>
    </row>
    <row r="2" spans="1:12" s="8" customFormat="1" ht="12.75" customHeight="1" x14ac:dyDescent="0.15">
      <c r="A2" s="3"/>
      <c r="B2" s="4"/>
      <c r="C2" s="4"/>
      <c r="D2" s="5"/>
      <c r="E2" s="6"/>
      <c r="F2" s="6"/>
      <c r="G2" s="6"/>
      <c r="H2" s="6"/>
      <c r="I2" s="7"/>
      <c r="J2" s="7"/>
      <c r="K2" s="7"/>
    </row>
    <row r="3" spans="1:12" s="14" customFormat="1" ht="20.100000000000001" customHeight="1" x14ac:dyDescent="0.25">
      <c r="A3" s="9"/>
      <c r="B3" s="10" t="s">
        <v>2</v>
      </c>
      <c r="C3" s="421">
        <f>+'2. ANID BUDGET'!C3</f>
        <v>0</v>
      </c>
      <c r="D3" s="422"/>
      <c r="E3" s="422"/>
      <c r="F3" s="422"/>
      <c r="G3" s="422"/>
      <c r="H3" s="422"/>
      <c r="I3" s="422"/>
      <c r="J3" s="422"/>
      <c r="K3" s="423"/>
      <c r="L3" s="13"/>
    </row>
    <row r="4" spans="1:12" s="14" customFormat="1" ht="20.100000000000001" customHeight="1" x14ac:dyDescent="0.25">
      <c r="A4" s="9"/>
      <c r="B4" s="10" t="s">
        <v>0</v>
      </c>
      <c r="C4" s="421">
        <f>+'2. ANID BUDGET'!C4</f>
        <v>0</v>
      </c>
      <c r="D4" s="422"/>
      <c r="E4" s="422"/>
      <c r="F4" s="422"/>
      <c r="G4" s="422"/>
      <c r="H4" s="422"/>
      <c r="I4" s="422"/>
      <c r="J4" s="422"/>
      <c r="K4" s="423"/>
      <c r="L4" s="13"/>
    </row>
    <row r="5" spans="1:12" s="14" customFormat="1" ht="20.100000000000001" customHeight="1" x14ac:dyDescent="0.25">
      <c r="A5" s="9"/>
      <c r="B5" s="39" t="s">
        <v>112</v>
      </c>
      <c r="C5" s="421">
        <f>+'2. ANID BUDGET'!C5</f>
        <v>0</v>
      </c>
      <c r="D5" s="422"/>
      <c r="E5" s="422"/>
      <c r="F5" s="422"/>
      <c r="G5" s="422"/>
      <c r="H5" s="422"/>
      <c r="I5" s="422"/>
      <c r="J5" s="422"/>
      <c r="K5" s="423"/>
      <c r="L5" s="13"/>
    </row>
    <row r="6" spans="1:12" s="14" customFormat="1" ht="20.100000000000001" customHeight="1" x14ac:dyDescent="0.25">
      <c r="A6" s="9"/>
      <c r="B6" s="39" t="s">
        <v>47</v>
      </c>
      <c r="C6" s="424">
        <f>+'2. ANID BUDGET'!C11</f>
        <v>0</v>
      </c>
      <c r="D6" s="425"/>
      <c r="E6" s="425"/>
      <c r="F6" s="425"/>
      <c r="G6" s="425"/>
      <c r="H6" s="425"/>
      <c r="I6" s="425"/>
      <c r="J6" s="425"/>
      <c r="K6" s="426"/>
      <c r="L6" s="13"/>
    </row>
    <row r="7" spans="1:12" ht="5.45" customHeight="1" x14ac:dyDescent="0.15">
      <c r="A7" s="3"/>
      <c r="B7" s="15"/>
      <c r="C7" s="15"/>
      <c r="D7" s="16"/>
      <c r="E7" s="16"/>
      <c r="F7" s="16"/>
      <c r="G7" s="16"/>
      <c r="H7" s="16"/>
      <c r="I7" s="1"/>
      <c r="J7" s="1"/>
      <c r="K7" s="1"/>
    </row>
    <row r="8" spans="1:12" ht="4.3499999999999996" customHeight="1" x14ac:dyDescent="0.15">
      <c r="A8" s="3"/>
      <c r="B8" s="15"/>
      <c r="C8" s="15"/>
      <c r="D8" s="16"/>
      <c r="E8" s="16"/>
      <c r="F8" s="16"/>
      <c r="G8" s="16"/>
      <c r="H8" s="16"/>
      <c r="I8" s="1"/>
      <c r="J8" s="1"/>
      <c r="K8" s="1"/>
    </row>
    <row r="9" spans="1:12" ht="17.25" customHeight="1" x14ac:dyDescent="0.15">
      <c r="A9" s="3"/>
      <c r="B9" s="32" t="s">
        <v>96</v>
      </c>
      <c r="C9" s="427" t="s">
        <v>119</v>
      </c>
      <c r="D9" s="428"/>
      <c r="E9" s="428"/>
      <c r="F9" s="428"/>
      <c r="G9" s="428"/>
      <c r="H9" s="428"/>
      <c r="I9" s="428"/>
      <c r="J9" s="428"/>
      <c r="K9" s="429"/>
    </row>
    <row r="10" spans="1:12" s="18" customFormat="1" ht="27" customHeight="1" x14ac:dyDescent="0.25">
      <c r="A10" s="9"/>
      <c r="B10" s="419" t="s">
        <v>30</v>
      </c>
      <c r="C10" s="358" t="s">
        <v>6</v>
      </c>
      <c r="D10" s="359"/>
      <c r="E10" s="358" t="s">
        <v>7</v>
      </c>
      <c r="F10" s="359"/>
      <c r="G10" s="358" t="s">
        <v>8</v>
      </c>
      <c r="H10" s="359"/>
      <c r="I10" s="358" t="s">
        <v>1</v>
      </c>
      <c r="J10" s="359"/>
      <c r="K10" s="360" t="s">
        <v>1</v>
      </c>
      <c r="L10" s="9"/>
    </row>
    <row r="11" spans="1:12" s="18" customFormat="1" ht="24" customHeight="1" x14ac:dyDescent="0.25">
      <c r="A11" s="9"/>
      <c r="B11" s="433"/>
      <c r="C11" s="19" t="s">
        <v>116</v>
      </c>
      <c r="D11" s="20" t="s">
        <v>117</v>
      </c>
      <c r="E11" s="19" t="s">
        <v>116</v>
      </c>
      <c r="F11" s="20" t="s">
        <v>117</v>
      </c>
      <c r="G11" s="19" t="s">
        <v>116</v>
      </c>
      <c r="H11" s="20" t="s">
        <v>117</v>
      </c>
      <c r="I11" s="19" t="s">
        <v>116</v>
      </c>
      <c r="J11" s="20" t="s">
        <v>117</v>
      </c>
      <c r="K11" s="361"/>
      <c r="L11" s="9"/>
    </row>
    <row r="12" spans="1:12" s="23" customFormat="1" ht="30" customHeight="1" x14ac:dyDescent="0.25">
      <c r="B12" s="42" t="s">
        <v>11</v>
      </c>
      <c r="C12" s="198">
        <f>SUM(C13:C21)</f>
        <v>0</v>
      </c>
      <c r="D12" s="198">
        <f t="shared" ref="D12:H12" si="0">SUM(D13:D21)</f>
        <v>0</v>
      </c>
      <c r="E12" s="198">
        <f t="shared" si="0"/>
        <v>0</v>
      </c>
      <c r="F12" s="198">
        <f t="shared" si="0"/>
        <v>0</v>
      </c>
      <c r="G12" s="198">
        <f t="shared" si="0"/>
        <v>0</v>
      </c>
      <c r="H12" s="198">
        <f t="shared" si="0"/>
        <v>0</v>
      </c>
      <c r="I12" s="198">
        <f t="shared" ref="I12:K12" si="1">SUM(I13:I21)</f>
        <v>0</v>
      </c>
      <c r="J12" s="198">
        <f t="shared" si="1"/>
        <v>0</v>
      </c>
      <c r="K12" s="198">
        <f t="shared" si="1"/>
        <v>0</v>
      </c>
      <c r="L12" s="22"/>
    </row>
    <row r="13" spans="1:12" s="23" customFormat="1" ht="30" customHeight="1" x14ac:dyDescent="0.25">
      <c r="B13" s="37" t="s">
        <v>12</v>
      </c>
      <c r="C13" s="324">
        <v>0</v>
      </c>
      <c r="D13" s="324">
        <v>0</v>
      </c>
      <c r="E13" s="324">
        <v>0</v>
      </c>
      <c r="F13" s="324">
        <v>0</v>
      </c>
      <c r="G13" s="324">
        <v>0</v>
      </c>
      <c r="H13" s="324">
        <v>0</v>
      </c>
      <c r="I13" s="178">
        <f>+C13+E13+G13</f>
        <v>0</v>
      </c>
      <c r="J13" s="178">
        <f>+D13+F13+H13</f>
        <v>0</v>
      </c>
      <c r="K13" s="178">
        <f t="shared" ref="K13:K22" si="2">+I13+J13</f>
        <v>0</v>
      </c>
      <c r="L13" s="22"/>
    </row>
    <row r="14" spans="1:12" s="23" customFormat="1" ht="30" customHeight="1" x14ac:dyDescent="0.25">
      <c r="B14" s="37" t="str">
        <f>+'2.1 PERSONNEL'!B21</f>
        <v xml:space="preserve">Postdocs </v>
      </c>
      <c r="C14" s="324">
        <v>0</v>
      </c>
      <c r="D14" s="324">
        <v>0</v>
      </c>
      <c r="E14" s="324">
        <v>0</v>
      </c>
      <c r="F14" s="324">
        <v>0</v>
      </c>
      <c r="G14" s="324">
        <v>0</v>
      </c>
      <c r="H14" s="324">
        <v>0</v>
      </c>
      <c r="I14" s="178">
        <f t="shared" ref="I14:J26" si="3">+C14+E14+G14</f>
        <v>0</v>
      </c>
      <c r="J14" s="178">
        <f t="shared" si="3"/>
        <v>0</v>
      </c>
      <c r="K14" s="178">
        <f t="shared" si="2"/>
        <v>0</v>
      </c>
      <c r="L14" s="22"/>
    </row>
    <row r="15" spans="1:12" s="23" customFormat="1" ht="30" customHeight="1" x14ac:dyDescent="0.25">
      <c r="B15" s="37" t="str">
        <f>+'2.1 PERSONNEL'!B22</f>
        <v>PhD Thesis Students</v>
      </c>
      <c r="C15" s="324">
        <v>0</v>
      </c>
      <c r="D15" s="324">
        <v>0</v>
      </c>
      <c r="E15" s="324">
        <v>0</v>
      </c>
      <c r="F15" s="324">
        <v>0</v>
      </c>
      <c r="G15" s="324">
        <v>0</v>
      </c>
      <c r="H15" s="324">
        <v>0</v>
      </c>
      <c r="I15" s="178">
        <f t="shared" si="3"/>
        <v>0</v>
      </c>
      <c r="J15" s="178">
        <f t="shared" si="3"/>
        <v>0</v>
      </c>
      <c r="K15" s="178">
        <f t="shared" si="2"/>
        <v>0</v>
      </c>
      <c r="L15" s="22"/>
    </row>
    <row r="16" spans="1:12" s="23" customFormat="1" ht="30" customHeight="1" x14ac:dyDescent="0.25">
      <c r="B16" s="37" t="str">
        <f>+'2.1 PERSONNEL'!B23</f>
        <v>Master Thesis Students</v>
      </c>
      <c r="C16" s="324">
        <v>0</v>
      </c>
      <c r="D16" s="324">
        <v>0</v>
      </c>
      <c r="E16" s="324">
        <v>0</v>
      </c>
      <c r="F16" s="324">
        <v>0</v>
      </c>
      <c r="G16" s="324">
        <v>0</v>
      </c>
      <c r="H16" s="324">
        <v>0</v>
      </c>
      <c r="I16" s="178">
        <f t="shared" ref="I16" si="4">+C16+E16+G16</f>
        <v>0</v>
      </c>
      <c r="J16" s="178">
        <f t="shared" ref="J16" si="5">+D16+F16+H16</f>
        <v>0</v>
      </c>
      <c r="K16" s="178">
        <f t="shared" ref="K16" si="6">+I16+J16</f>
        <v>0</v>
      </c>
      <c r="L16" s="22"/>
    </row>
    <row r="17" spans="2:12" s="23" customFormat="1" ht="30" customHeight="1" x14ac:dyDescent="0.25">
      <c r="B17" s="37" t="str">
        <f>+'2.1 PERSONNEL'!B24</f>
        <v>Undergraduated Thesis Students</v>
      </c>
      <c r="C17" s="324">
        <v>0</v>
      </c>
      <c r="D17" s="324">
        <v>0</v>
      </c>
      <c r="E17" s="324">
        <v>0</v>
      </c>
      <c r="F17" s="324">
        <v>0</v>
      </c>
      <c r="G17" s="324">
        <v>0</v>
      </c>
      <c r="H17" s="324">
        <v>0</v>
      </c>
      <c r="I17" s="178">
        <f t="shared" si="3"/>
        <v>0</v>
      </c>
      <c r="J17" s="178">
        <f t="shared" si="3"/>
        <v>0</v>
      </c>
      <c r="K17" s="178">
        <f t="shared" si="2"/>
        <v>0</v>
      </c>
      <c r="L17" s="22"/>
    </row>
    <row r="18" spans="2:12" s="23" customFormat="1" ht="30" customHeight="1" x14ac:dyDescent="0.25">
      <c r="B18" s="37" t="str">
        <f>+'2.1 PERSONNEL'!B25</f>
        <v>Technology manager</v>
      </c>
      <c r="C18" s="324">
        <v>0</v>
      </c>
      <c r="D18" s="324">
        <v>0</v>
      </c>
      <c r="E18" s="324">
        <v>0</v>
      </c>
      <c r="F18" s="324">
        <v>0</v>
      </c>
      <c r="G18" s="324">
        <v>0</v>
      </c>
      <c r="H18" s="324">
        <v>0</v>
      </c>
      <c r="I18" s="178">
        <f t="shared" si="3"/>
        <v>0</v>
      </c>
      <c r="J18" s="178">
        <f t="shared" si="3"/>
        <v>0</v>
      </c>
      <c r="K18" s="178">
        <f t="shared" si="2"/>
        <v>0</v>
      </c>
      <c r="L18" s="22"/>
    </row>
    <row r="19" spans="2:12" s="23" customFormat="1" ht="30" customHeight="1" x14ac:dyDescent="0.25">
      <c r="B19" s="37" t="str">
        <f>+'2.1 PERSONNEL'!B26</f>
        <v>Professionals and Technicians</v>
      </c>
      <c r="C19" s="324">
        <v>0</v>
      </c>
      <c r="D19" s="324">
        <v>0</v>
      </c>
      <c r="E19" s="324">
        <v>0</v>
      </c>
      <c r="F19" s="324">
        <v>0</v>
      </c>
      <c r="G19" s="324">
        <v>0</v>
      </c>
      <c r="H19" s="324">
        <v>0</v>
      </c>
      <c r="I19" s="178">
        <f t="shared" ref="I19" si="7">+C19+E19+G19</f>
        <v>0</v>
      </c>
      <c r="J19" s="178">
        <f t="shared" ref="J19" si="8">+D19+F19+H19</f>
        <v>0</v>
      </c>
      <c r="K19" s="178">
        <f t="shared" ref="K19" si="9">+I19+J19</f>
        <v>0</v>
      </c>
      <c r="L19" s="22"/>
    </row>
    <row r="20" spans="2:12" s="23" customFormat="1" ht="30" customHeight="1" x14ac:dyDescent="0.25">
      <c r="B20" s="37" t="str">
        <f>+'2.1 PERSONNEL'!B27</f>
        <v>Communications Staff</v>
      </c>
      <c r="C20" s="324">
        <v>0</v>
      </c>
      <c r="D20" s="324">
        <v>0</v>
      </c>
      <c r="E20" s="324">
        <v>0</v>
      </c>
      <c r="F20" s="324">
        <v>0</v>
      </c>
      <c r="G20" s="324">
        <v>0</v>
      </c>
      <c r="H20" s="324">
        <v>0</v>
      </c>
      <c r="I20" s="178">
        <f t="shared" si="3"/>
        <v>0</v>
      </c>
      <c r="J20" s="178">
        <f t="shared" si="3"/>
        <v>0</v>
      </c>
      <c r="K20" s="178">
        <f t="shared" si="2"/>
        <v>0</v>
      </c>
      <c r="L20" s="22"/>
    </row>
    <row r="21" spans="2:12" s="23" customFormat="1" ht="30" customHeight="1" x14ac:dyDescent="0.25">
      <c r="B21" s="37" t="str">
        <f>+'2.1 PERSONNEL'!B28</f>
        <v>Administrative Staff</v>
      </c>
      <c r="C21" s="324">
        <v>0</v>
      </c>
      <c r="D21" s="324">
        <v>0</v>
      </c>
      <c r="E21" s="324">
        <v>0</v>
      </c>
      <c r="F21" s="324">
        <v>0</v>
      </c>
      <c r="G21" s="324">
        <v>0</v>
      </c>
      <c r="H21" s="324">
        <v>0</v>
      </c>
      <c r="I21" s="178">
        <f t="shared" si="3"/>
        <v>0</v>
      </c>
      <c r="J21" s="178">
        <f t="shared" si="3"/>
        <v>0</v>
      </c>
      <c r="K21" s="178">
        <f t="shared" si="2"/>
        <v>0</v>
      </c>
      <c r="L21" s="22"/>
    </row>
    <row r="22" spans="2:12" s="23" customFormat="1" ht="30" customHeight="1" x14ac:dyDescent="0.25">
      <c r="B22" s="42" t="s">
        <v>39</v>
      </c>
      <c r="C22" s="198">
        <f>C23+C24</f>
        <v>0</v>
      </c>
      <c r="D22" s="198">
        <f>D23+D24</f>
        <v>0</v>
      </c>
      <c r="E22" s="198">
        <f>E23+E24</f>
        <v>0</v>
      </c>
      <c r="F22" s="198">
        <f t="shared" ref="F22" si="10">F23+F24</f>
        <v>0</v>
      </c>
      <c r="G22" s="198">
        <f>G23+G24</f>
        <v>0</v>
      </c>
      <c r="H22" s="198">
        <f>H23+H24</f>
        <v>0</v>
      </c>
      <c r="I22" s="178">
        <f t="shared" si="3"/>
        <v>0</v>
      </c>
      <c r="J22" s="178">
        <f t="shared" si="3"/>
        <v>0</v>
      </c>
      <c r="K22" s="178">
        <f t="shared" si="2"/>
        <v>0</v>
      </c>
      <c r="L22" s="22"/>
    </row>
    <row r="23" spans="2:12" s="23" customFormat="1" ht="30" customHeight="1" x14ac:dyDescent="0.25">
      <c r="B23" s="38" t="s">
        <v>38</v>
      </c>
      <c r="C23" s="324">
        <v>0</v>
      </c>
      <c r="D23" s="324">
        <v>0</v>
      </c>
      <c r="E23" s="324">
        <v>0</v>
      </c>
      <c r="F23" s="324">
        <v>0</v>
      </c>
      <c r="G23" s="324">
        <v>0</v>
      </c>
      <c r="H23" s="324">
        <v>0</v>
      </c>
      <c r="I23" s="178">
        <f t="shared" si="3"/>
        <v>0</v>
      </c>
      <c r="J23" s="178">
        <f t="shared" si="3"/>
        <v>0</v>
      </c>
      <c r="K23" s="198">
        <f>+I23+J23</f>
        <v>0</v>
      </c>
      <c r="L23" s="22"/>
    </row>
    <row r="24" spans="2:12" s="25" customFormat="1" ht="30" customHeight="1" x14ac:dyDescent="0.25">
      <c r="B24" s="38" t="s">
        <v>39</v>
      </c>
      <c r="C24" s="324">
        <v>0</v>
      </c>
      <c r="D24" s="324">
        <v>0</v>
      </c>
      <c r="E24" s="324">
        <v>0</v>
      </c>
      <c r="F24" s="324">
        <v>0</v>
      </c>
      <c r="G24" s="324">
        <v>0</v>
      </c>
      <c r="H24" s="324">
        <v>0</v>
      </c>
      <c r="I24" s="178">
        <f t="shared" si="3"/>
        <v>0</v>
      </c>
      <c r="J24" s="178">
        <f t="shared" si="3"/>
        <v>0</v>
      </c>
      <c r="K24" s="198">
        <f>+I24+J24</f>
        <v>0</v>
      </c>
      <c r="L24" s="24"/>
    </row>
    <row r="25" spans="2:12" s="23" customFormat="1" ht="30" customHeight="1" x14ac:dyDescent="0.25">
      <c r="B25" s="42" t="s">
        <v>41</v>
      </c>
      <c r="C25" s="325">
        <v>0</v>
      </c>
      <c r="D25" s="325">
        <v>0</v>
      </c>
      <c r="E25" s="325">
        <v>0</v>
      </c>
      <c r="F25" s="325">
        <v>0</v>
      </c>
      <c r="G25" s="325">
        <v>0</v>
      </c>
      <c r="H25" s="325">
        <v>0</v>
      </c>
      <c r="I25" s="178">
        <f t="shared" si="3"/>
        <v>0</v>
      </c>
      <c r="J25" s="178">
        <f t="shared" si="3"/>
        <v>0</v>
      </c>
      <c r="K25" s="198">
        <f>+I25+J25</f>
        <v>0</v>
      </c>
      <c r="L25" s="22"/>
    </row>
    <row r="26" spans="2:12" s="23" customFormat="1" ht="30" customHeight="1" x14ac:dyDescent="0.25">
      <c r="B26" s="42" t="s">
        <v>118</v>
      </c>
      <c r="C26" s="325">
        <v>0</v>
      </c>
      <c r="D26" s="325">
        <v>0</v>
      </c>
      <c r="E26" s="325">
        <v>0</v>
      </c>
      <c r="F26" s="325">
        <v>0</v>
      </c>
      <c r="G26" s="325">
        <v>0</v>
      </c>
      <c r="H26" s="325">
        <v>0</v>
      </c>
      <c r="I26" s="178">
        <f t="shared" si="3"/>
        <v>0</v>
      </c>
      <c r="J26" s="178">
        <f t="shared" si="3"/>
        <v>0</v>
      </c>
      <c r="K26" s="198">
        <f>+I26+J26</f>
        <v>0</v>
      </c>
      <c r="L26" s="22"/>
    </row>
    <row r="27" spans="2:12" s="23" customFormat="1" ht="30" customHeight="1" x14ac:dyDescent="0.25">
      <c r="B27" s="100" t="s">
        <v>120</v>
      </c>
      <c r="C27" s="101">
        <f t="shared" ref="C27:H27" si="11">+C12+SUM(C23:C26)</f>
        <v>0</v>
      </c>
      <c r="D27" s="101">
        <f t="shared" si="11"/>
        <v>0</v>
      </c>
      <c r="E27" s="101">
        <f t="shared" si="11"/>
        <v>0</v>
      </c>
      <c r="F27" s="101">
        <f t="shared" si="11"/>
        <v>0</v>
      </c>
      <c r="G27" s="101">
        <f t="shared" si="11"/>
        <v>0</v>
      </c>
      <c r="H27" s="101">
        <f t="shared" si="11"/>
        <v>0</v>
      </c>
      <c r="I27" s="101">
        <f>+C27+E27+G27</f>
        <v>0</v>
      </c>
      <c r="J27" s="101">
        <f>+D27+F27+H27</f>
        <v>0</v>
      </c>
      <c r="K27" s="101">
        <f>+I27+J27</f>
        <v>0</v>
      </c>
      <c r="L27" s="22"/>
    </row>
  </sheetData>
  <mergeCells count="12">
    <mergeCell ref="K10:K11"/>
    <mergeCell ref="C9:K9"/>
    <mergeCell ref="B1:K1"/>
    <mergeCell ref="C3:K3"/>
    <mergeCell ref="C4:K4"/>
    <mergeCell ref="C5:K5"/>
    <mergeCell ref="C6:K6"/>
    <mergeCell ref="B10:B11"/>
    <mergeCell ref="C10:D10"/>
    <mergeCell ref="E10:F10"/>
    <mergeCell ref="G10:H10"/>
    <mergeCell ref="I10:J10"/>
  </mergeCells>
  <pageMargins left="0.25" right="0.25" top="0.75" bottom="0.75" header="0.3" footer="0.3"/>
  <pageSetup scale="63"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27"/>
  <sheetViews>
    <sheetView view="pageBreakPreview" zoomScaleNormal="100" zoomScaleSheetLayoutView="100" workbookViewId="0"/>
  </sheetViews>
  <sheetFormatPr baseColWidth="10" defaultColWidth="11.42578125" defaultRowHeight="11.25" x14ac:dyDescent="0.15"/>
  <cols>
    <col min="1" max="1" width="1.28515625" style="17" customWidth="1"/>
    <col min="2" max="2" width="37" style="17" customWidth="1"/>
    <col min="3" max="3" width="13.140625" style="17" customWidth="1"/>
    <col min="4" max="8" width="13.140625" style="28" customWidth="1"/>
    <col min="9" max="10" width="13.140625" style="29" customWidth="1"/>
    <col min="11" max="11" width="15.42578125" style="29" customWidth="1"/>
    <col min="12" max="12" width="2" style="3" customWidth="1"/>
    <col min="13" max="16384" width="11.42578125" style="17"/>
  </cols>
  <sheetData>
    <row r="1" spans="1:12" s="2" customFormat="1" ht="26.25" customHeight="1" x14ac:dyDescent="0.15">
      <c r="A1" s="1"/>
      <c r="B1" s="347" t="s">
        <v>81</v>
      </c>
      <c r="C1" s="347"/>
      <c r="D1" s="347"/>
      <c r="E1" s="347"/>
      <c r="F1" s="347"/>
      <c r="G1" s="347"/>
      <c r="H1" s="347"/>
      <c r="I1" s="347"/>
      <c r="J1" s="347"/>
      <c r="K1" s="347"/>
    </row>
    <row r="2" spans="1:12" s="8" customFormat="1" ht="12.75" customHeight="1" x14ac:dyDescent="0.15">
      <c r="A2" s="3"/>
      <c r="B2" s="4"/>
      <c r="C2" s="4"/>
      <c r="D2" s="5"/>
      <c r="E2" s="6"/>
      <c r="F2" s="6"/>
      <c r="G2" s="6"/>
      <c r="H2" s="6"/>
      <c r="I2" s="7"/>
      <c r="J2" s="7"/>
      <c r="K2" s="7"/>
    </row>
    <row r="3" spans="1:12" s="14" customFormat="1" ht="20.100000000000001" customHeight="1" x14ac:dyDescent="0.25">
      <c r="A3" s="9"/>
      <c r="B3" s="10" t="s">
        <v>2</v>
      </c>
      <c r="C3" s="421">
        <f>+'2. ANID BUDGET'!C3</f>
        <v>0</v>
      </c>
      <c r="D3" s="422"/>
      <c r="E3" s="422"/>
      <c r="F3" s="422"/>
      <c r="G3" s="422"/>
      <c r="H3" s="422"/>
      <c r="I3" s="422"/>
      <c r="J3" s="422"/>
      <c r="K3" s="423"/>
      <c r="L3" s="13"/>
    </row>
    <row r="4" spans="1:12" s="14" customFormat="1" ht="20.100000000000001" customHeight="1" x14ac:dyDescent="0.25">
      <c r="A4" s="9"/>
      <c r="B4" s="10" t="s">
        <v>0</v>
      </c>
      <c r="C4" s="421">
        <f>+'2. ANID BUDGET'!C4</f>
        <v>0</v>
      </c>
      <c r="D4" s="422"/>
      <c r="E4" s="422"/>
      <c r="F4" s="422"/>
      <c r="G4" s="422"/>
      <c r="H4" s="422"/>
      <c r="I4" s="422"/>
      <c r="J4" s="422"/>
      <c r="K4" s="423"/>
      <c r="L4" s="13"/>
    </row>
    <row r="5" spans="1:12" s="14" customFormat="1" ht="20.100000000000001" customHeight="1" x14ac:dyDescent="0.25">
      <c r="A5" s="9"/>
      <c r="B5" s="39" t="s">
        <v>112</v>
      </c>
      <c r="C5" s="421">
        <f>+'2. ANID BUDGET'!C5</f>
        <v>0</v>
      </c>
      <c r="D5" s="422"/>
      <c r="E5" s="422"/>
      <c r="F5" s="422"/>
      <c r="G5" s="422"/>
      <c r="H5" s="422"/>
      <c r="I5" s="422"/>
      <c r="J5" s="422"/>
      <c r="K5" s="423"/>
      <c r="L5" s="13"/>
    </row>
    <row r="6" spans="1:12" s="14" customFormat="1" ht="20.100000000000001" customHeight="1" x14ac:dyDescent="0.25">
      <c r="A6" s="9"/>
      <c r="B6" s="39" t="s">
        <v>47</v>
      </c>
      <c r="C6" s="424">
        <f>+'2. ANID BUDGET'!C12</f>
        <v>0</v>
      </c>
      <c r="D6" s="425"/>
      <c r="E6" s="425"/>
      <c r="F6" s="425"/>
      <c r="G6" s="425"/>
      <c r="H6" s="425"/>
      <c r="I6" s="425"/>
      <c r="J6" s="425"/>
      <c r="K6" s="426"/>
      <c r="L6" s="13"/>
    </row>
    <row r="7" spans="1:12" ht="4.5" customHeight="1" x14ac:dyDescent="0.15">
      <c r="A7" s="3"/>
      <c r="B7" s="15"/>
      <c r="C7" s="15"/>
      <c r="D7" s="16"/>
      <c r="E7" s="16"/>
      <c r="F7" s="16"/>
      <c r="G7" s="16"/>
      <c r="H7" s="16"/>
      <c r="I7" s="1"/>
      <c r="J7" s="1"/>
      <c r="K7" s="1"/>
    </row>
    <row r="8" spans="1:12" ht="6" customHeight="1" x14ac:dyDescent="0.15">
      <c r="A8" s="3"/>
      <c r="B8" s="15"/>
      <c r="C8" s="15"/>
      <c r="D8" s="16"/>
      <c r="E8" s="16"/>
      <c r="F8" s="16"/>
      <c r="G8" s="16"/>
      <c r="H8" s="16"/>
      <c r="I8" s="1"/>
      <c r="J8" s="1"/>
      <c r="K8" s="1"/>
    </row>
    <row r="9" spans="1:12" ht="17.25" customHeight="1" x14ac:dyDescent="0.15">
      <c r="A9" s="3"/>
      <c r="B9" s="32" t="s">
        <v>96</v>
      </c>
      <c r="C9" s="427" t="s">
        <v>119</v>
      </c>
      <c r="D9" s="428"/>
      <c r="E9" s="428"/>
      <c r="F9" s="428"/>
      <c r="G9" s="428"/>
      <c r="H9" s="428"/>
      <c r="I9" s="428"/>
      <c r="J9" s="428"/>
      <c r="K9" s="429"/>
    </row>
    <row r="10" spans="1:12" s="18" customFormat="1" ht="27" customHeight="1" x14ac:dyDescent="0.25">
      <c r="A10" s="9"/>
      <c r="B10" s="419" t="s">
        <v>30</v>
      </c>
      <c r="C10" s="358" t="s">
        <v>6</v>
      </c>
      <c r="D10" s="359"/>
      <c r="E10" s="358" t="s">
        <v>7</v>
      </c>
      <c r="F10" s="359"/>
      <c r="G10" s="358" t="s">
        <v>8</v>
      </c>
      <c r="H10" s="359"/>
      <c r="I10" s="358" t="s">
        <v>1</v>
      </c>
      <c r="J10" s="359"/>
      <c r="K10" s="360" t="s">
        <v>1</v>
      </c>
      <c r="L10" s="9"/>
    </row>
    <row r="11" spans="1:12" s="18" customFormat="1" ht="24" customHeight="1" x14ac:dyDescent="0.25">
      <c r="A11" s="9"/>
      <c r="B11" s="433"/>
      <c r="C11" s="19" t="s">
        <v>116</v>
      </c>
      <c r="D11" s="20" t="s">
        <v>117</v>
      </c>
      <c r="E11" s="19" t="s">
        <v>116</v>
      </c>
      <c r="F11" s="20" t="s">
        <v>117</v>
      </c>
      <c r="G11" s="19" t="s">
        <v>116</v>
      </c>
      <c r="H11" s="20" t="s">
        <v>117</v>
      </c>
      <c r="I11" s="19" t="s">
        <v>116</v>
      </c>
      <c r="J11" s="20" t="s">
        <v>117</v>
      </c>
      <c r="K11" s="361"/>
      <c r="L11" s="9"/>
    </row>
    <row r="12" spans="1:12" s="23" customFormat="1" ht="30" customHeight="1" x14ac:dyDescent="0.25">
      <c r="B12" s="42" t="s">
        <v>11</v>
      </c>
      <c r="C12" s="198">
        <f>SUM(C13:C21)</f>
        <v>0</v>
      </c>
      <c r="D12" s="198">
        <f t="shared" ref="D12:H12" si="0">SUM(D13:D21)</f>
        <v>0</v>
      </c>
      <c r="E12" s="198">
        <f t="shared" si="0"/>
        <v>0</v>
      </c>
      <c r="F12" s="198">
        <f t="shared" si="0"/>
        <v>0</v>
      </c>
      <c r="G12" s="198">
        <f t="shared" si="0"/>
        <v>0</v>
      </c>
      <c r="H12" s="198">
        <f t="shared" si="0"/>
        <v>0</v>
      </c>
      <c r="I12" s="198">
        <f t="shared" ref="I12:K12" si="1">SUM(I13:I21)</f>
        <v>0</v>
      </c>
      <c r="J12" s="198">
        <f t="shared" si="1"/>
        <v>0</v>
      </c>
      <c r="K12" s="198">
        <f t="shared" si="1"/>
        <v>0</v>
      </c>
      <c r="L12" s="22"/>
    </row>
    <row r="13" spans="1:12" s="23" customFormat="1" ht="30" customHeight="1" x14ac:dyDescent="0.25">
      <c r="B13" s="37" t="s">
        <v>12</v>
      </c>
      <c r="C13" s="324">
        <v>0</v>
      </c>
      <c r="D13" s="324">
        <v>0</v>
      </c>
      <c r="E13" s="324">
        <v>0</v>
      </c>
      <c r="F13" s="324">
        <v>0</v>
      </c>
      <c r="G13" s="324">
        <v>0</v>
      </c>
      <c r="H13" s="324">
        <v>0</v>
      </c>
      <c r="I13" s="178">
        <f>+C13+E13+G13</f>
        <v>0</v>
      </c>
      <c r="J13" s="178">
        <f>+D13+F13+H13</f>
        <v>0</v>
      </c>
      <c r="K13" s="178">
        <f t="shared" ref="K13:K22" si="2">+I13+J13</f>
        <v>0</v>
      </c>
      <c r="L13" s="22"/>
    </row>
    <row r="14" spans="1:12" s="23" customFormat="1" ht="30" customHeight="1" x14ac:dyDescent="0.25">
      <c r="B14" s="37" t="str">
        <f>+'2.1 PERSONNEL'!B21</f>
        <v xml:space="preserve">Postdocs </v>
      </c>
      <c r="C14" s="324">
        <v>0</v>
      </c>
      <c r="D14" s="324">
        <v>0</v>
      </c>
      <c r="E14" s="324">
        <v>0</v>
      </c>
      <c r="F14" s="324">
        <v>0</v>
      </c>
      <c r="G14" s="324">
        <v>0</v>
      </c>
      <c r="H14" s="324">
        <v>0</v>
      </c>
      <c r="I14" s="178">
        <f t="shared" ref="I14:J26" si="3">+C14+E14+G14</f>
        <v>0</v>
      </c>
      <c r="J14" s="178">
        <f t="shared" si="3"/>
        <v>0</v>
      </c>
      <c r="K14" s="178">
        <f t="shared" si="2"/>
        <v>0</v>
      </c>
      <c r="L14" s="22"/>
    </row>
    <row r="15" spans="1:12" s="23" customFormat="1" ht="30" customHeight="1" x14ac:dyDescent="0.25">
      <c r="B15" s="37" t="str">
        <f>+'2.1 PERSONNEL'!B22</f>
        <v>PhD Thesis Students</v>
      </c>
      <c r="C15" s="324">
        <v>0</v>
      </c>
      <c r="D15" s="324">
        <v>0</v>
      </c>
      <c r="E15" s="324">
        <v>0</v>
      </c>
      <c r="F15" s="324">
        <v>0</v>
      </c>
      <c r="G15" s="324">
        <v>0</v>
      </c>
      <c r="H15" s="324">
        <v>0</v>
      </c>
      <c r="I15" s="178">
        <f t="shared" si="3"/>
        <v>0</v>
      </c>
      <c r="J15" s="178">
        <f t="shared" si="3"/>
        <v>0</v>
      </c>
      <c r="K15" s="178">
        <f t="shared" si="2"/>
        <v>0</v>
      </c>
      <c r="L15" s="22"/>
    </row>
    <row r="16" spans="1:12" s="23" customFormat="1" ht="30" customHeight="1" x14ac:dyDescent="0.25">
      <c r="B16" s="37" t="str">
        <f>+'2.1 PERSONNEL'!B23</f>
        <v>Master Thesis Students</v>
      </c>
      <c r="C16" s="324">
        <v>0</v>
      </c>
      <c r="D16" s="324">
        <v>0</v>
      </c>
      <c r="E16" s="324">
        <v>0</v>
      </c>
      <c r="F16" s="324">
        <v>0</v>
      </c>
      <c r="G16" s="324">
        <v>0</v>
      </c>
      <c r="H16" s="324">
        <v>0</v>
      </c>
      <c r="I16" s="178">
        <f t="shared" ref="I16" si="4">+C16+E16+G16</f>
        <v>0</v>
      </c>
      <c r="J16" s="178">
        <f t="shared" ref="J16" si="5">+D16+F16+H16</f>
        <v>0</v>
      </c>
      <c r="K16" s="178">
        <f t="shared" ref="K16" si="6">+I16+J16</f>
        <v>0</v>
      </c>
      <c r="L16" s="22"/>
    </row>
    <row r="17" spans="2:12" s="23" customFormat="1" ht="30" customHeight="1" x14ac:dyDescent="0.25">
      <c r="B17" s="37" t="str">
        <f>+'2.1 PERSONNEL'!B24</f>
        <v>Undergraduated Thesis Students</v>
      </c>
      <c r="C17" s="324">
        <v>0</v>
      </c>
      <c r="D17" s="324">
        <v>0</v>
      </c>
      <c r="E17" s="324">
        <v>0</v>
      </c>
      <c r="F17" s="324">
        <v>0</v>
      </c>
      <c r="G17" s="324">
        <v>0</v>
      </c>
      <c r="H17" s="324">
        <v>0</v>
      </c>
      <c r="I17" s="178">
        <f t="shared" si="3"/>
        <v>0</v>
      </c>
      <c r="J17" s="178">
        <f t="shared" si="3"/>
        <v>0</v>
      </c>
      <c r="K17" s="178">
        <f t="shared" si="2"/>
        <v>0</v>
      </c>
      <c r="L17" s="22"/>
    </row>
    <row r="18" spans="2:12" s="23" customFormat="1" ht="30" customHeight="1" x14ac:dyDescent="0.25">
      <c r="B18" s="37" t="str">
        <f>+'2.1 PERSONNEL'!B25</f>
        <v>Technology manager</v>
      </c>
      <c r="C18" s="324">
        <v>0</v>
      </c>
      <c r="D18" s="324">
        <v>0</v>
      </c>
      <c r="E18" s="324">
        <v>0</v>
      </c>
      <c r="F18" s="324">
        <v>0</v>
      </c>
      <c r="G18" s="324">
        <v>0</v>
      </c>
      <c r="H18" s="324">
        <v>0</v>
      </c>
      <c r="I18" s="178">
        <f t="shared" si="3"/>
        <v>0</v>
      </c>
      <c r="J18" s="178">
        <f t="shared" si="3"/>
        <v>0</v>
      </c>
      <c r="K18" s="178">
        <f t="shared" si="2"/>
        <v>0</v>
      </c>
      <c r="L18" s="22"/>
    </row>
    <row r="19" spans="2:12" s="23" customFormat="1" ht="30" customHeight="1" x14ac:dyDescent="0.25">
      <c r="B19" s="37" t="str">
        <f>+'2.1 PERSONNEL'!B26</f>
        <v>Professionals and Technicians</v>
      </c>
      <c r="C19" s="324">
        <v>0</v>
      </c>
      <c r="D19" s="324">
        <v>0</v>
      </c>
      <c r="E19" s="324">
        <v>0</v>
      </c>
      <c r="F19" s="324">
        <v>0</v>
      </c>
      <c r="G19" s="324">
        <v>0</v>
      </c>
      <c r="H19" s="324">
        <v>0</v>
      </c>
      <c r="I19" s="178">
        <f t="shared" ref="I19" si="7">+C19+E19+G19</f>
        <v>0</v>
      </c>
      <c r="J19" s="178">
        <f t="shared" ref="J19" si="8">+D19+F19+H19</f>
        <v>0</v>
      </c>
      <c r="K19" s="178">
        <f t="shared" ref="K19" si="9">+I19+J19</f>
        <v>0</v>
      </c>
      <c r="L19" s="22"/>
    </row>
    <row r="20" spans="2:12" s="23" customFormat="1" ht="30" customHeight="1" x14ac:dyDescent="0.25">
      <c r="B20" s="37" t="str">
        <f>+'2.1 PERSONNEL'!B27</f>
        <v>Communications Staff</v>
      </c>
      <c r="C20" s="324">
        <v>0</v>
      </c>
      <c r="D20" s="324">
        <v>0</v>
      </c>
      <c r="E20" s="324">
        <v>0</v>
      </c>
      <c r="F20" s="324">
        <v>0</v>
      </c>
      <c r="G20" s="324">
        <v>0</v>
      </c>
      <c r="H20" s="324">
        <v>0</v>
      </c>
      <c r="I20" s="178">
        <f t="shared" si="3"/>
        <v>0</v>
      </c>
      <c r="J20" s="178">
        <f t="shared" si="3"/>
        <v>0</v>
      </c>
      <c r="K20" s="178">
        <f t="shared" si="2"/>
        <v>0</v>
      </c>
      <c r="L20" s="22"/>
    </row>
    <row r="21" spans="2:12" s="23" customFormat="1" ht="30" customHeight="1" x14ac:dyDescent="0.25">
      <c r="B21" s="37" t="str">
        <f>+'2.1 PERSONNEL'!B28</f>
        <v>Administrative Staff</v>
      </c>
      <c r="C21" s="324">
        <v>0</v>
      </c>
      <c r="D21" s="324">
        <v>0</v>
      </c>
      <c r="E21" s="324">
        <v>0</v>
      </c>
      <c r="F21" s="324">
        <v>0</v>
      </c>
      <c r="G21" s="324">
        <v>0</v>
      </c>
      <c r="H21" s="324">
        <v>0</v>
      </c>
      <c r="I21" s="178">
        <f t="shared" si="3"/>
        <v>0</v>
      </c>
      <c r="J21" s="178">
        <f t="shared" si="3"/>
        <v>0</v>
      </c>
      <c r="K21" s="178">
        <f t="shared" si="2"/>
        <v>0</v>
      </c>
      <c r="L21" s="22"/>
    </row>
    <row r="22" spans="2:12" s="23" customFormat="1" ht="30" customHeight="1" x14ac:dyDescent="0.25">
      <c r="B22" s="42" t="s">
        <v>39</v>
      </c>
      <c r="C22" s="198">
        <f>C23+C24</f>
        <v>0</v>
      </c>
      <c r="D22" s="198">
        <f>D23+D24</f>
        <v>0</v>
      </c>
      <c r="E22" s="198">
        <f>E23+E24</f>
        <v>0</v>
      </c>
      <c r="F22" s="198">
        <f t="shared" ref="F22" si="10">F23+F24</f>
        <v>0</v>
      </c>
      <c r="G22" s="198">
        <f>G23+G24</f>
        <v>0</v>
      </c>
      <c r="H22" s="198">
        <f>H23+H24</f>
        <v>0</v>
      </c>
      <c r="I22" s="178">
        <f t="shared" si="3"/>
        <v>0</v>
      </c>
      <c r="J22" s="178">
        <f t="shared" si="3"/>
        <v>0</v>
      </c>
      <c r="K22" s="178">
        <f t="shared" si="2"/>
        <v>0</v>
      </c>
      <c r="L22" s="22"/>
    </row>
    <row r="23" spans="2:12" s="23" customFormat="1" ht="30" customHeight="1" x14ac:dyDescent="0.25">
      <c r="B23" s="38" t="s">
        <v>38</v>
      </c>
      <c r="C23" s="324">
        <v>0</v>
      </c>
      <c r="D23" s="324">
        <v>0</v>
      </c>
      <c r="E23" s="324">
        <v>0</v>
      </c>
      <c r="F23" s="324">
        <v>0</v>
      </c>
      <c r="G23" s="324">
        <v>0</v>
      </c>
      <c r="H23" s="324">
        <v>0</v>
      </c>
      <c r="I23" s="178">
        <f t="shared" si="3"/>
        <v>0</v>
      </c>
      <c r="J23" s="178">
        <f t="shared" si="3"/>
        <v>0</v>
      </c>
      <c r="K23" s="198">
        <f>+I23+J23</f>
        <v>0</v>
      </c>
      <c r="L23" s="22"/>
    </row>
    <row r="24" spans="2:12" s="25" customFormat="1" ht="30" customHeight="1" x14ac:dyDescent="0.25">
      <c r="B24" s="38" t="s">
        <v>39</v>
      </c>
      <c r="C24" s="324">
        <v>0</v>
      </c>
      <c r="D24" s="324">
        <v>0</v>
      </c>
      <c r="E24" s="324">
        <v>0</v>
      </c>
      <c r="F24" s="324">
        <v>0</v>
      </c>
      <c r="G24" s="324">
        <v>0</v>
      </c>
      <c r="H24" s="324">
        <v>0</v>
      </c>
      <c r="I24" s="178">
        <f t="shared" si="3"/>
        <v>0</v>
      </c>
      <c r="J24" s="178">
        <f t="shared" si="3"/>
        <v>0</v>
      </c>
      <c r="K24" s="198">
        <f>+I24+J24</f>
        <v>0</v>
      </c>
      <c r="L24" s="24"/>
    </row>
    <row r="25" spans="2:12" s="23" customFormat="1" ht="30" customHeight="1" x14ac:dyDescent="0.25">
      <c r="B25" s="42" t="s">
        <v>41</v>
      </c>
      <c r="C25" s="325">
        <v>0</v>
      </c>
      <c r="D25" s="325">
        <v>0</v>
      </c>
      <c r="E25" s="325">
        <v>0</v>
      </c>
      <c r="F25" s="325">
        <v>0</v>
      </c>
      <c r="G25" s="325">
        <v>0</v>
      </c>
      <c r="H25" s="325">
        <v>0</v>
      </c>
      <c r="I25" s="178">
        <f t="shared" si="3"/>
        <v>0</v>
      </c>
      <c r="J25" s="178">
        <f t="shared" si="3"/>
        <v>0</v>
      </c>
      <c r="K25" s="198">
        <f>+I25+J25</f>
        <v>0</v>
      </c>
      <c r="L25" s="22"/>
    </row>
    <row r="26" spans="2:12" s="23" customFormat="1" ht="30" customHeight="1" x14ac:dyDescent="0.25">
      <c r="B26" s="42" t="s">
        <v>118</v>
      </c>
      <c r="C26" s="325">
        <v>0</v>
      </c>
      <c r="D26" s="325">
        <v>0</v>
      </c>
      <c r="E26" s="325">
        <v>0</v>
      </c>
      <c r="F26" s="325">
        <v>0</v>
      </c>
      <c r="G26" s="325">
        <v>0</v>
      </c>
      <c r="H26" s="325">
        <v>0</v>
      </c>
      <c r="I26" s="178">
        <f t="shared" si="3"/>
        <v>0</v>
      </c>
      <c r="J26" s="178">
        <f t="shared" si="3"/>
        <v>0</v>
      </c>
      <c r="K26" s="198">
        <f>+I26+J26</f>
        <v>0</v>
      </c>
      <c r="L26" s="22"/>
    </row>
    <row r="27" spans="2:12" s="23" customFormat="1" ht="30" customHeight="1" x14ac:dyDescent="0.25">
      <c r="B27" s="100" t="s">
        <v>120</v>
      </c>
      <c r="C27" s="101">
        <f t="shared" ref="C27:H27" si="11">+C12+SUM(C23:C26)</f>
        <v>0</v>
      </c>
      <c r="D27" s="101">
        <f t="shared" si="11"/>
        <v>0</v>
      </c>
      <c r="E27" s="101">
        <f t="shared" si="11"/>
        <v>0</v>
      </c>
      <c r="F27" s="101">
        <f t="shared" si="11"/>
        <v>0</v>
      </c>
      <c r="G27" s="101">
        <f t="shared" si="11"/>
        <v>0</v>
      </c>
      <c r="H27" s="101">
        <f t="shared" si="11"/>
        <v>0</v>
      </c>
      <c r="I27" s="101">
        <f>+C27+E27+G27</f>
        <v>0</v>
      </c>
      <c r="J27" s="101">
        <f>+D27+F27+H27</f>
        <v>0</v>
      </c>
      <c r="K27" s="101">
        <f>+I27+J27</f>
        <v>0</v>
      </c>
      <c r="L27" s="22"/>
    </row>
  </sheetData>
  <mergeCells count="12">
    <mergeCell ref="K10:K11"/>
    <mergeCell ref="C9:K9"/>
    <mergeCell ref="B1:K1"/>
    <mergeCell ref="C3:K3"/>
    <mergeCell ref="C4:K4"/>
    <mergeCell ref="C5:K5"/>
    <mergeCell ref="C6:K6"/>
    <mergeCell ref="B10:B11"/>
    <mergeCell ref="C10:D10"/>
    <mergeCell ref="E10:F10"/>
    <mergeCell ref="G10:H10"/>
    <mergeCell ref="I10:J10"/>
  </mergeCells>
  <pageMargins left="0.25" right="0.25" top="0.75" bottom="0.75" header="0.3" footer="0.3"/>
  <pageSetup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1"/>
  <sheetViews>
    <sheetView view="pageBreakPreview" zoomScaleNormal="100" zoomScaleSheetLayoutView="100" workbookViewId="0">
      <selection activeCell="L22" sqref="L22"/>
    </sheetView>
  </sheetViews>
  <sheetFormatPr baseColWidth="10" defaultColWidth="11.42578125" defaultRowHeight="11.25" x14ac:dyDescent="0.15"/>
  <cols>
    <col min="1" max="1" width="4.42578125" style="137" customWidth="1"/>
    <col min="2" max="2" width="36.85546875" style="137" customWidth="1"/>
    <col min="3" max="5" width="16" style="130" customWidth="1"/>
    <col min="6" max="6" width="16" style="137" customWidth="1"/>
    <col min="7" max="7" width="3.140625" style="139" customWidth="1"/>
    <col min="8" max="8" width="11.42578125" style="137"/>
    <col min="9" max="9" width="11.42578125" style="137" customWidth="1"/>
    <col min="10" max="16384" width="11.42578125" style="137"/>
  </cols>
  <sheetData>
    <row r="1" spans="1:15" s="144" customFormat="1" ht="26.25" customHeight="1" x14ac:dyDescent="0.15">
      <c r="A1" s="138"/>
      <c r="B1" s="120" t="s">
        <v>51</v>
      </c>
      <c r="C1" s="120"/>
      <c r="D1" s="120"/>
      <c r="E1" s="120"/>
      <c r="F1" s="120"/>
      <c r="H1" s="138"/>
      <c r="I1" s="138"/>
      <c r="J1" s="138"/>
      <c r="K1" s="138"/>
      <c r="L1" s="138"/>
      <c r="M1" s="138"/>
      <c r="N1" s="138"/>
      <c r="O1" s="138"/>
    </row>
    <row r="2" spans="1:15" s="146" customFormat="1" ht="12.75" customHeight="1" x14ac:dyDescent="0.15">
      <c r="A2" s="139"/>
      <c r="B2" s="145"/>
      <c r="C2" s="121"/>
      <c r="D2" s="131"/>
      <c r="E2" s="131"/>
      <c r="F2" s="135"/>
      <c r="H2" s="139"/>
      <c r="I2" s="139"/>
      <c r="J2" s="139"/>
      <c r="K2" s="139"/>
      <c r="L2" s="139"/>
      <c r="M2" s="139"/>
      <c r="N2" s="139"/>
      <c r="O2" s="139"/>
    </row>
    <row r="3" spans="1:15" s="190" customFormat="1" ht="20.100000000000001" customHeight="1" x14ac:dyDescent="0.25">
      <c r="A3" s="147"/>
      <c r="B3" s="148" t="s">
        <v>10</v>
      </c>
      <c r="C3" s="269">
        <f>+'2. ANID BUDGET'!C3</f>
        <v>0</v>
      </c>
      <c r="D3" s="270"/>
      <c r="E3" s="270"/>
      <c r="F3" s="271"/>
      <c r="G3" s="151"/>
      <c r="H3" s="141"/>
      <c r="I3" s="140" t="s">
        <v>89</v>
      </c>
      <c r="J3" s="141"/>
      <c r="K3" s="141"/>
      <c r="L3" s="141"/>
      <c r="M3" s="141"/>
      <c r="N3" s="141"/>
      <c r="O3" s="141"/>
    </row>
    <row r="4" spans="1:15" s="190" customFormat="1" ht="20.100000000000001" customHeight="1" x14ac:dyDescent="0.25">
      <c r="A4" s="147"/>
      <c r="B4" s="148" t="s">
        <v>0</v>
      </c>
      <c r="C4" s="269">
        <f>+'2. ANID BUDGET'!C4</f>
        <v>0</v>
      </c>
      <c r="D4" s="270"/>
      <c r="E4" s="270"/>
      <c r="F4" s="271"/>
      <c r="G4" s="151"/>
      <c r="H4" s="141"/>
      <c r="I4" s="140">
        <v>890</v>
      </c>
      <c r="J4" s="141"/>
      <c r="K4" s="141"/>
      <c r="L4" s="141"/>
      <c r="M4" s="141"/>
      <c r="N4" s="141"/>
      <c r="O4" s="141"/>
    </row>
    <row r="5" spans="1:15" s="190" customFormat="1" ht="20.100000000000001" customHeight="1" x14ac:dyDescent="0.25">
      <c r="A5" s="147"/>
      <c r="B5" s="152" t="s">
        <v>112</v>
      </c>
      <c r="C5" s="269">
        <f>+'2. ANID BUDGET'!C5</f>
        <v>0</v>
      </c>
      <c r="D5" s="270"/>
      <c r="E5" s="270"/>
      <c r="F5" s="271"/>
      <c r="G5" s="151"/>
      <c r="H5" s="141"/>
      <c r="I5" s="141"/>
      <c r="J5" s="141"/>
      <c r="K5" s="141"/>
      <c r="L5" s="141"/>
      <c r="M5" s="141"/>
      <c r="N5" s="141"/>
      <c r="O5" s="141"/>
    </row>
    <row r="6" spans="1:15" s="190" customFormat="1" ht="20.100000000000001" customHeight="1" x14ac:dyDescent="0.25">
      <c r="A6" s="147"/>
      <c r="B6" s="152" t="s">
        <v>73</v>
      </c>
      <c r="C6" s="269">
        <f>+'2. ANID BUDGET'!C6</f>
        <v>0</v>
      </c>
      <c r="D6" s="270"/>
      <c r="E6" s="270"/>
      <c r="F6" s="271"/>
      <c r="G6" s="151"/>
      <c r="H6" s="141"/>
      <c r="I6" s="141"/>
      <c r="J6" s="141"/>
      <c r="K6" s="141"/>
      <c r="L6" s="141"/>
      <c r="M6" s="141"/>
      <c r="N6" s="141"/>
      <c r="O6" s="141"/>
    </row>
    <row r="7" spans="1:15" s="190" customFormat="1" ht="20.100000000000001" customHeight="1" x14ac:dyDescent="0.25">
      <c r="A7" s="147"/>
      <c r="B7" s="153"/>
      <c r="C7" s="269">
        <f>+'2. ANID BUDGET'!C7</f>
        <v>0</v>
      </c>
      <c r="D7" s="270"/>
      <c r="E7" s="270"/>
      <c r="F7" s="271"/>
      <c r="G7" s="151"/>
      <c r="H7" s="141"/>
      <c r="I7" s="141"/>
      <c r="J7" s="141"/>
      <c r="K7" s="141"/>
      <c r="L7" s="141"/>
      <c r="M7" s="141"/>
      <c r="N7" s="141"/>
      <c r="O7" s="141"/>
    </row>
    <row r="8" spans="1:15" s="190" customFormat="1" ht="20.100000000000001" customHeight="1" x14ac:dyDescent="0.25">
      <c r="A8" s="147"/>
      <c r="B8" s="154"/>
      <c r="C8" s="269">
        <f>+'2. ANID BUDGET'!C8</f>
        <v>0</v>
      </c>
      <c r="D8" s="270"/>
      <c r="E8" s="270"/>
      <c r="F8" s="271"/>
      <c r="G8" s="151"/>
      <c r="H8" s="141"/>
      <c r="I8" s="141"/>
      <c r="J8" s="141"/>
      <c r="K8" s="141"/>
      <c r="L8" s="141"/>
      <c r="M8" s="141"/>
      <c r="N8" s="141"/>
      <c r="O8" s="141"/>
    </row>
    <row r="9" spans="1:15" s="190" customFormat="1" ht="20.100000000000001" customHeight="1" x14ac:dyDescent="0.25">
      <c r="A9" s="147"/>
      <c r="B9" s="153" t="s">
        <v>47</v>
      </c>
      <c r="C9" s="269">
        <f>+'2. ANID BUDGET'!C9</f>
        <v>0</v>
      </c>
      <c r="D9" s="270"/>
      <c r="E9" s="270"/>
      <c r="F9" s="271"/>
      <c r="G9" s="151"/>
      <c r="H9" s="141"/>
      <c r="I9" s="141"/>
      <c r="J9" s="141"/>
      <c r="K9" s="141"/>
      <c r="L9" s="141"/>
      <c r="M9" s="141"/>
      <c r="N9" s="141"/>
      <c r="O9" s="141"/>
    </row>
    <row r="10" spans="1:15" s="190" customFormat="1" ht="20.100000000000001" customHeight="1" x14ac:dyDescent="0.25">
      <c r="A10" s="147"/>
      <c r="B10" s="155"/>
      <c r="C10" s="269">
        <f>+'2. ANID BUDGET'!C10</f>
        <v>0</v>
      </c>
      <c r="D10" s="272"/>
      <c r="E10" s="272"/>
      <c r="F10" s="273"/>
      <c r="G10" s="151"/>
      <c r="H10" s="141"/>
      <c r="I10" s="141"/>
      <c r="J10" s="141"/>
      <c r="K10" s="141"/>
      <c r="L10" s="141"/>
      <c r="M10" s="141"/>
      <c r="N10" s="141"/>
      <c r="O10" s="141"/>
    </row>
    <row r="11" spans="1:15" s="190" customFormat="1" ht="20.100000000000001" customHeight="1" x14ac:dyDescent="0.25">
      <c r="A11" s="147"/>
      <c r="B11" s="155"/>
      <c r="C11" s="269">
        <f>+'2. ANID BUDGET'!C11</f>
        <v>0</v>
      </c>
      <c r="D11" s="272"/>
      <c r="E11" s="272"/>
      <c r="F11" s="273"/>
      <c r="G11" s="151"/>
      <c r="H11" s="141"/>
      <c r="I11" s="141"/>
      <c r="J11" s="141"/>
      <c r="K11" s="141"/>
      <c r="L11" s="141"/>
      <c r="M11" s="141"/>
      <c r="N11" s="141"/>
      <c r="O11" s="141"/>
    </row>
    <row r="12" spans="1:15" s="190" customFormat="1" ht="20.100000000000001" customHeight="1" x14ac:dyDescent="0.25">
      <c r="A12" s="147"/>
      <c r="B12" s="155"/>
      <c r="C12" s="269">
        <f>+'2. ANID BUDGET'!C12</f>
        <v>0</v>
      </c>
      <c r="D12" s="272"/>
      <c r="E12" s="272"/>
      <c r="F12" s="273"/>
      <c r="G12" s="151"/>
      <c r="H12" s="141"/>
      <c r="I12" s="141"/>
      <c r="J12" s="141"/>
      <c r="K12" s="141"/>
      <c r="L12" s="141"/>
      <c r="M12" s="141"/>
      <c r="N12" s="141"/>
      <c r="O12" s="141"/>
    </row>
    <row r="13" spans="1:15" s="190" customFormat="1" ht="20.100000000000001" customHeight="1" x14ac:dyDescent="0.25">
      <c r="A13" s="147"/>
      <c r="B13" s="155"/>
      <c r="C13" s="269">
        <f>+'2. ANID BUDGET'!C13</f>
        <v>0</v>
      </c>
      <c r="D13" s="272"/>
      <c r="E13" s="272"/>
      <c r="F13" s="273"/>
      <c r="G13" s="151"/>
      <c r="H13" s="141"/>
      <c r="I13" s="141"/>
      <c r="J13" s="141"/>
      <c r="K13" s="141"/>
      <c r="L13" s="141"/>
      <c r="M13" s="141"/>
      <c r="N13" s="141"/>
      <c r="O13" s="141"/>
    </row>
    <row r="14" spans="1:15" s="190" customFormat="1" ht="20.100000000000001" customHeight="1" x14ac:dyDescent="0.25">
      <c r="A14" s="147"/>
      <c r="B14" s="155"/>
      <c r="C14" s="269">
        <f>+'2. ANID BUDGET'!C14</f>
        <v>0</v>
      </c>
      <c r="D14" s="274"/>
      <c r="E14" s="274"/>
      <c r="F14" s="275"/>
      <c r="G14" s="151"/>
      <c r="H14" s="141"/>
      <c r="I14" s="141"/>
      <c r="J14" s="141"/>
      <c r="K14" s="141"/>
      <c r="L14" s="141"/>
      <c r="M14" s="141"/>
      <c r="N14" s="141"/>
      <c r="O14" s="141"/>
    </row>
    <row r="15" spans="1:15" s="190" customFormat="1" ht="20.100000000000001" customHeight="1" x14ac:dyDescent="0.25">
      <c r="A15" s="147"/>
      <c r="B15" s="158"/>
      <c r="C15" s="269">
        <f>+'2. ANID BUDGET'!C15</f>
        <v>0</v>
      </c>
      <c r="D15" s="270"/>
      <c r="E15" s="270"/>
      <c r="F15" s="271"/>
      <c r="G15" s="151"/>
      <c r="H15" s="141"/>
      <c r="I15" s="141"/>
      <c r="J15" s="141"/>
      <c r="K15" s="141"/>
      <c r="L15" s="141"/>
      <c r="M15" s="141"/>
      <c r="N15" s="141"/>
      <c r="O15" s="141"/>
    </row>
    <row r="16" spans="1:15" s="190" customFormat="1" ht="7.7" customHeight="1" x14ac:dyDescent="0.25">
      <c r="A16" s="147"/>
      <c r="B16" s="159"/>
      <c r="C16" s="123"/>
      <c r="D16" s="134"/>
      <c r="E16" s="134"/>
      <c r="F16" s="134"/>
      <c r="G16" s="151"/>
      <c r="H16" s="141"/>
      <c r="I16" s="141"/>
      <c r="J16" s="141"/>
      <c r="K16" s="141"/>
      <c r="L16" s="141"/>
      <c r="M16" s="141"/>
      <c r="N16" s="141"/>
      <c r="O16" s="141"/>
    </row>
    <row r="17" spans="1:7" x14ac:dyDescent="0.15">
      <c r="A17" s="139"/>
      <c r="B17" s="160"/>
      <c r="C17" s="124"/>
      <c r="D17" s="124"/>
      <c r="E17" s="124"/>
      <c r="F17" s="124"/>
    </row>
    <row r="18" spans="1:7" s="141" customFormat="1" ht="39.75" customHeight="1" x14ac:dyDescent="0.25">
      <c r="A18" s="147"/>
      <c r="B18" s="161" t="s">
        <v>30</v>
      </c>
      <c r="C18" s="125" t="s">
        <v>108</v>
      </c>
      <c r="D18" s="125" t="s">
        <v>109</v>
      </c>
      <c r="E18" s="125" t="s">
        <v>110</v>
      </c>
      <c r="F18" s="136" t="s">
        <v>105</v>
      </c>
      <c r="G18" s="147"/>
    </row>
    <row r="19" spans="1:7" s="142" customFormat="1" ht="25.5" customHeight="1" x14ac:dyDescent="0.25">
      <c r="B19" s="162" t="s">
        <v>11</v>
      </c>
      <c r="C19" s="126">
        <f>SUM(C20:C28)</f>
        <v>0</v>
      </c>
      <c r="D19" s="126">
        <f>SUM(D20:D28)</f>
        <v>0</v>
      </c>
      <c r="E19" s="126">
        <f>SUM(E20:E28)</f>
        <v>0</v>
      </c>
      <c r="F19" s="126">
        <f t="shared" ref="F19:F35" si="0">+C19+D19+E19</f>
        <v>0</v>
      </c>
      <c r="G19" s="163"/>
    </row>
    <row r="20" spans="1:7" s="142" customFormat="1" ht="18.75" customHeight="1" x14ac:dyDescent="0.25">
      <c r="B20" s="164" t="str">
        <f>+'2. ANID BUDGET'!B20</f>
        <v>Researchers</v>
      </c>
      <c r="C20" s="268">
        <f>+'2. ANID BUDGET'!C20+(SUM('3. TOTAL FINANCIAL CONTRIB'!C22:D22))</f>
        <v>0</v>
      </c>
      <c r="D20" s="268">
        <f>+'2. ANID BUDGET'!D20+(SUM('3. TOTAL FINANCIAL CONTRIB'!E22:F22))</f>
        <v>0</v>
      </c>
      <c r="E20" s="268">
        <f>+'2. ANID BUDGET'!E20+(SUM('3. TOTAL FINANCIAL CONTRIB'!G22:H22))</f>
        <v>0</v>
      </c>
      <c r="F20" s="128">
        <f t="shared" si="0"/>
        <v>0</v>
      </c>
      <c r="G20" s="163"/>
    </row>
    <row r="21" spans="1:7" s="142" customFormat="1" ht="18.75" customHeight="1" x14ac:dyDescent="0.25">
      <c r="B21" s="164" t="str">
        <f>+'2. ANID BUDGET'!B21</f>
        <v xml:space="preserve">Postdocs </v>
      </c>
      <c r="C21" s="268">
        <f>+'2. ANID BUDGET'!C21+(SUM('3. TOTAL FINANCIAL CONTRIB'!C23:D23))</f>
        <v>0</v>
      </c>
      <c r="D21" s="268">
        <f>+'2. ANID BUDGET'!D21+(SUM('3. TOTAL FINANCIAL CONTRIB'!E23:F23))</f>
        <v>0</v>
      </c>
      <c r="E21" s="268">
        <f>+'2. ANID BUDGET'!E21+(SUM('3. TOTAL FINANCIAL CONTRIB'!G23:H23))</f>
        <v>0</v>
      </c>
      <c r="F21" s="128">
        <f t="shared" si="0"/>
        <v>0</v>
      </c>
      <c r="G21" s="163"/>
    </row>
    <row r="22" spans="1:7" s="142" customFormat="1" ht="18.75" customHeight="1" x14ac:dyDescent="0.25">
      <c r="B22" s="164" t="str">
        <f>+'2. ANID BUDGET'!B22</f>
        <v>PhD Thesis Students</v>
      </c>
      <c r="C22" s="268">
        <f>+'2. ANID BUDGET'!C22+(SUM('3. TOTAL FINANCIAL CONTRIB'!C24:D24))</f>
        <v>0</v>
      </c>
      <c r="D22" s="268">
        <f>+'2. ANID BUDGET'!D22+(SUM('3. TOTAL FINANCIAL CONTRIB'!E24:F24))</f>
        <v>0</v>
      </c>
      <c r="E22" s="268">
        <f>+'2. ANID BUDGET'!E22+(SUM('3. TOTAL FINANCIAL CONTRIB'!G24:H24))</f>
        <v>0</v>
      </c>
      <c r="F22" s="128">
        <f t="shared" si="0"/>
        <v>0</v>
      </c>
      <c r="G22" s="163"/>
    </row>
    <row r="23" spans="1:7" s="142" customFormat="1" ht="18.75" customHeight="1" x14ac:dyDescent="0.25">
      <c r="B23" s="164" t="str">
        <f>+'2. ANID BUDGET'!B23</f>
        <v>Master Thesis Students</v>
      </c>
      <c r="C23" s="268">
        <f>+'2. ANID BUDGET'!C23+(SUM('3. TOTAL FINANCIAL CONTRIB'!C25:D25))</f>
        <v>0</v>
      </c>
      <c r="D23" s="268">
        <f>+'2. ANID BUDGET'!D23+(SUM('3. TOTAL FINANCIAL CONTRIB'!E25:F25))</f>
        <v>0</v>
      </c>
      <c r="E23" s="268">
        <f>+'2. ANID BUDGET'!E23+(SUM('3. TOTAL FINANCIAL CONTRIB'!G25:H25))</f>
        <v>0</v>
      </c>
      <c r="F23" s="128">
        <f t="shared" si="0"/>
        <v>0</v>
      </c>
      <c r="G23" s="163"/>
    </row>
    <row r="24" spans="1:7" s="142" customFormat="1" ht="18.75" customHeight="1" x14ac:dyDescent="0.25">
      <c r="B24" s="164" t="str">
        <f>+'2. ANID BUDGET'!B24</f>
        <v>Undergraduated Thesis Students</v>
      </c>
      <c r="C24" s="268">
        <f>+'2. ANID BUDGET'!C24+(SUM('3. TOTAL FINANCIAL CONTRIB'!C26:D26))</f>
        <v>0</v>
      </c>
      <c r="D24" s="268">
        <f>+'2. ANID BUDGET'!D24+(SUM('3. TOTAL FINANCIAL CONTRIB'!E26:F26))</f>
        <v>0</v>
      </c>
      <c r="E24" s="268">
        <f>+'2. ANID BUDGET'!E24+(SUM('3. TOTAL FINANCIAL CONTRIB'!G26:H26))</f>
        <v>0</v>
      </c>
      <c r="F24" s="128">
        <f t="shared" si="0"/>
        <v>0</v>
      </c>
      <c r="G24" s="163"/>
    </row>
    <row r="25" spans="1:7" s="142" customFormat="1" ht="18.75" customHeight="1" x14ac:dyDescent="0.25">
      <c r="B25" s="164" t="str">
        <f>+'2. ANID BUDGET'!B25</f>
        <v>Technology manager</v>
      </c>
      <c r="C25" s="268">
        <f>+'2. ANID BUDGET'!C25+(SUM('3. TOTAL FINANCIAL CONTRIB'!C27:D27))</f>
        <v>0</v>
      </c>
      <c r="D25" s="268">
        <f>+'2. ANID BUDGET'!D25+(SUM('3. TOTAL FINANCIAL CONTRIB'!E27:F27))</f>
        <v>0</v>
      </c>
      <c r="E25" s="268">
        <f>+'2. ANID BUDGET'!E25+(SUM('3. TOTAL FINANCIAL CONTRIB'!G27:H27))</f>
        <v>0</v>
      </c>
      <c r="F25" s="128">
        <f t="shared" ref="F25" si="1">+C25+D25+E25</f>
        <v>0</v>
      </c>
      <c r="G25" s="163"/>
    </row>
    <row r="26" spans="1:7" s="142" customFormat="1" ht="18.75" customHeight="1" x14ac:dyDescent="0.25">
      <c r="B26" s="164" t="str">
        <f>+'2. ANID BUDGET'!B26</f>
        <v>Professionals and Technicians</v>
      </c>
      <c r="C26" s="268">
        <f>+'2. ANID BUDGET'!C25+(SUM('3. TOTAL FINANCIAL CONTRIB'!C28:D28))</f>
        <v>0</v>
      </c>
      <c r="D26" s="268">
        <f>+'2. ANID BUDGET'!D25+(SUM('3. TOTAL FINANCIAL CONTRIB'!E28:F28))</f>
        <v>0</v>
      </c>
      <c r="E26" s="268">
        <f>+'2. ANID BUDGET'!E25+(SUM('3. TOTAL FINANCIAL CONTRIB'!G28:H28))</f>
        <v>0</v>
      </c>
      <c r="F26" s="128">
        <f>+C26+D26+E26</f>
        <v>0</v>
      </c>
      <c r="G26" s="163"/>
    </row>
    <row r="27" spans="1:7" s="142" customFormat="1" ht="18.75" customHeight="1" x14ac:dyDescent="0.25">
      <c r="B27" s="164" t="str">
        <f>+'2. ANID BUDGET'!B27</f>
        <v>Communications Staff</v>
      </c>
      <c r="C27" s="268">
        <f>+'2. ANID BUDGET'!C26+(SUM('3. TOTAL FINANCIAL CONTRIB'!C29:D29))</f>
        <v>0</v>
      </c>
      <c r="D27" s="268">
        <f>+'2. ANID BUDGET'!D26+(SUM('3. TOTAL FINANCIAL CONTRIB'!E29:F29))</f>
        <v>0</v>
      </c>
      <c r="E27" s="268">
        <f>+'2. ANID BUDGET'!E26+(SUM('3. TOTAL FINANCIAL CONTRIB'!G29:H29))</f>
        <v>0</v>
      </c>
      <c r="F27" s="128">
        <f>+C27+D27+E27</f>
        <v>0</v>
      </c>
      <c r="G27" s="163"/>
    </row>
    <row r="28" spans="1:7" s="142" customFormat="1" ht="18.75" customHeight="1" x14ac:dyDescent="0.25">
      <c r="B28" s="164" t="str">
        <f>+'2. ANID BUDGET'!B28</f>
        <v>Administrative Staff</v>
      </c>
      <c r="C28" s="268">
        <f>+'2. ANID BUDGET'!C27+(SUM('3. TOTAL FINANCIAL CONTRIB'!C30:D30))</f>
        <v>0</v>
      </c>
      <c r="D28" s="268">
        <f>+'2. ANID BUDGET'!D27+(SUM('3. TOTAL FINANCIAL CONTRIB'!E30:F30))</f>
        <v>0</v>
      </c>
      <c r="E28" s="268">
        <f>+'2. ANID BUDGET'!E27+(SUM('3. TOTAL FINANCIAL CONTRIB'!G30:H30))</f>
        <v>0</v>
      </c>
      <c r="F28" s="128">
        <f>+C28+D28+E28</f>
        <v>0</v>
      </c>
      <c r="G28" s="163"/>
    </row>
    <row r="29" spans="1:7" s="142" customFormat="1" ht="25.5" customHeight="1" x14ac:dyDescent="0.25">
      <c r="B29" s="165" t="s">
        <v>50</v>
      </c>
      <c r="C29" s="128">
        <f>+C30+C31</f>
        <v>0</v>
      </c>
      <c r="D29" s="128">
        <f>+D30+D31</f>
        <v>0</v>
      </c>
      <c r="E29" s="128">
        <f>+E30+E31</f>
        <v>0</v>
      </c>
      <c r="F29" s="126">
        <f t="shared" si="0"/>
        <v>0</v>
      </c>
      <c r="G29" s="163"/>
    </row>
    <row r="30" spans="1:7" s="142" customFormat="1" ht="18.75" customHeight="1" x14ac:dyDescent="0.25">
      <c r="B30" s="166" t="s">
        <v>38</v>
      </c>
      <c r="C30" s="268">
        <f>+'2. ANID BUDGET'!C30+(SUM('3. TOTAL FINANCIAL CONTRIB'!C32:D32))</f>
        <v>0</v>
      </c>
      <c r="D30" s="268">
        <f>+'2. ANID BUDGET'!D30+(SUM('3. TOTAL FINANCIAL CONTRIB'!E32:F32))</f>
        <v>0</v>
      </c>
      <c r="E30" s="268">
        <f>+'2. ANID BUDGET'!E30+(SUM('3. TOTAL FINANCIAL CONTRIB'!G32:H32))</f>
        <v>0</v>
      </c>
      <c r="F30" s="126">
        <f t="shared" si="0"/>
        <v>0</v>
      </c>
      <c r="G30" s="163"/>
    </row>
    <row r="31" spans="1:7" s="142" customFormat="1" ht="18.75" customHeight="1" x14ac:dyDescent="0.25">
      <c r="B31" s="166" t="s">
        <v>39</v>
      </c>
      <c r="C31" s="268">
        <f>+'2. ANID BUDGET'!C31+(SUM('3. TOTAL FINANCIAL CONTRIB'!C33:D33))</f>
        <v>0</v>
      </c>
      <c r="D31" s="268">
        <f>+'2. ANID BUDGET'!D31+(SUM('3. TOTAL FINANCIAL CONTRIB'!E33:F33))</f>
        <v>0</v>
      </c>
      <c r="E31" s="268">
        <f>+'2. ANID BUDGET'!E31+(SUM('3. TOTAL FINANCIAL CONTRIB'!G33:H33))</f>
        <v>0</v>
      </c>
      <c r="F31" s="126">
        <f t="shared" si="0"/>
        <v>0</v>
      </c>
      <c r="G31" s="163"/>
    </row>
    <row r="32" spans="1:7" s="142" customFormat="1" ht="25.5" customHeight="1" x14ac:dyDescent="0.25">
      <c r="B32" s="162" t="s">
        <v>41</v>
      </c>
      <c r="C32" s="128">
        <f>+'2. ANID BUDGET'!C32+(SUM('3. TOTAL FINANCIAL CONTRIB'!C34:D34))</f>
        <v>0</v>
      </c>
      <c r="D32" s="128">
        <f>+'2. ANID BUDGET'!D32+(SUM('3. TOTAL FINANCIAL CONTRIB'!E34:F34))</f>
        <v>0</v>
      </c>
      <c r="E32" s="128">
        <f>+'2. ANID BUDGET'!E32+(SUM('3. TOTAL FINANCIAL CONTRIB'!G34:H34))</f>
        <v>0</v>
      </c>
      <c r="F32" s="126">
        <f t="shared" si="0"/>
        <v>0</v>
      </c>
      <c r="G32" s="163"/>
    </row>
    <row r="33" spans="1:7" s="142" customFormat="1" ht="25.5" customHeight="1" x14ac:dyDescent="0.25">
      <c r="B33" s="162" t="s">
        <v>111</v>
      </c>
      <c r="C33" s="128">
        <f>+'2. ANID BUDGET'!C33+(SUM('3. TOTAL FINANCIAL CONTRIB'!C35:D35))</f>
        <v>0</v>
      </c>
      <c r="D33" s="128">
        <f>+'2. ANID BUDGET'!D33+(SUM('3. TOTAL FINANCIAL CONTRIB'!E35:F35))</f>
        <v>0</v>
      </c>
      <c r="E33" s="128">
        <f>+'2. ANID BUDGET'!E33+(SUM('3. TOTAL FINANCIAL CONTRIB'!G35:H35))</f>
        <v>0</v>
      </c>
      <c r="F33" s="126">
        <f t="shared" si="0"/>
        <v>0</v>
      </c>
      <c r="G33" s="163"/>
    </row>
    <row r="34" spans="1:7" s="142" customFormat="1" ht="25.5" customHeight="1" x14ac:dyDescent="0.25">
      <c r="B34" s="162" t="s">
        <v>40</v>
      </c>
      <c r="C34" s="128">
        <f>+'2. ANID BUDGET'!C34</f>
        <v>0</v>
      </c>
      <c r="D34" s="128">
        <f>+'2. ANID BUDGET'!D34</f>
        <v>0</v>
      </c>
      <c r="E34" s="128">
        <f>+'2. ANID BUDGET'!E34</f>
        <v>0</v>
      </c>
      <c r="F34" s="126">
        <f t="shared" si="0"/>
        <v>0</v>
      </c>
      <c r="G34" s="163"/>
    </row>
    <row r="35" spans="1:7" s="143" customFormat="1" ht="30" customHeight="1" x14ac:dyDescent="0.25">
      <c r="A35" s="167"/>
      <c r="B35" s="168" t="s">
        <v>21</v>
      </c>
      <c r="C35" s="129">
        <f>+C19+C30+SUM(C31:C34)</f>
        <v>0</v>
      </c>
      <c r="D35" s="129">
        <f>+D19+D30+SUM(D31:D34)</f>
        <v>0</v>
      </c>
      <c r="E35" s="129">
        <f>+E19+E30+SUM(E31:E34)</f>
        <v>0</v>
      </c>
      <c r="F35" s="129">
        <f t="shared" si="0"/>
        <v>0</v>
      </c>
      <c r="G35" s="167"/>
    </row>
    <row r="36" spans="1:7" x14ac:dyDescent="0.15">
      <c r="G36" s="137"/>
    </row>
    <row r="37" spans="1:7" x14ac:dyDescent="0.15">
      <c r="G37" s="137"/>
    </row>
    <row r="38" spans="1:7" x14ac:dyDescent="0.15">
      <c r="G38" s="137"/>
    </row>
    <row r="39" spans="1:7" x14ac:dyDescent="0.15">
      <c r="G39" s="137"/>
    </row>
    <row r="40" spans="1:7" x14ac:dyDescent="0.15">
      <c r="G40" s="137"/>
    </row>
    <row r="41" spans="1:7" x14ac:dyDescent="0.15">
      <c r="G41" s="137"/>
    </row>
    <row r="42" spans="1:7" x14ac:dyDescent="0.15">
      <c r="C42" s="191"/>
      <c r="G42" s="137"/>
    </row>
    <row r="43" spans="1:7" x14ac:dyDescent="0.15">
      <c r="C43" s="191"/>
      <c r="G43" s="137"/>
    </row>
    <row r="44" spans="1:7" x14ac:dyDescent="0.15">
      <c r="C44" s="191"/>
      <c r="G44" s="137"/>
    </row>
    <row r="45" spans="1:7" x14ac:dyDescent="0.15">
      <c r="C45" s="191"/>
      <c r="G45" s="137"/>
    </row>
    <row r="46" spans="1:7" x14ac:dyDescent="0.15">
      <c r="C46" s="192"/>
    </row>
    <row r="47" spans="1:7" x14ac:dyDescent="0.15">
      <c r="C47" s="192"/>
    </row>
    <row r="48" spans="1:7" x14ac:dyDescent="0.15">
      <c r="C48" s="192"/>
    </row>
    <row r="49" spans="3:3" x14ac:dyDescent="0.15">
      <c r="C49" s="192"/>
    </row>
    <row r="50" spans="3:3" x14ac:dyDescent="0.15">
      <c r="C50" s="192"/>
    </row>
    <row r="51" spans="3:3" x14ac:dyDescent="0.15">
      <c r="C51" s="192"/>
    </row>
  </sheetData>
  <conditionalFormatting sqref="C3:F3 D4:F4 C4:C16">
    <cfRule type="cellIs" dxfId="19" priority="1" stopIfTrue="1" operator="equal">
      <formula>0</formula>
    </cfRule>
  </conditionalFormatting>
  <dataValidations disablePrompts="1" count="2">
    <dataValidation operator="greaterThan" allowBlank="1" showInputMessage="1" showErrorMessage="1" error="cuec" sqref="C38" xr:uid="{00000000-0002-0000-0100-000000000000}"/>
    <dataValidation type="decimal" operator="greaterThan" allowBlank="1" showInputMessage="1" showErrorMessage="1" error="lllloooooooooooooo" sqref="C37" xr:uid="{00000000-0002-0000-0100-000001000000}">
      <formula1>0.1</formula1>
    </dataValidation>
  </dataValidations>
  <pageMargins left="0.7" right="0.7" top="0.75" bottom="0.75" header="0.3" footer="0.3"/>
  <pageSetup scale="55" orientation="portrait" r:id="rId1"/>
  <colBreaks count="1" manualBreakCount="1">
    <brk id="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27"/>
  <sheetViews>
    <sheetView view="pageBreakPreview" zoomScaleNormal="100" zoomScaleSheetLayoutView="100" workbookViewId="0"/>
  </sheetViews>
  <sheetFormatPr baseColWidth="10" defaultColWidth="11.42578125" defaultRowHeight="11.25" x14ac:dyDescent="0.15"/>
  <cols>
    <col min="1" max="1" width="1.28515625" style="17" customWidth="1"/>
    <col min="2" max="2" width="37" style="17" customWidth="1"/>
    <col min="3" max="3" width="13.140625" style="17" customWidth="1"/>
    <col min="4" max="8" width="13.140625" style="28" customWidth="1"/>
    <col min="9" max="10" width="13.140625" style="29" customWidth="1"/>
    <col min="11" max="11" width="15.42578125" style="29" customWidth="1"/>
    <col min="12" max="12" width="2" style="3" customWidth="1"/>
    <col min="13" max="16384" width="11.42578125" style="17"/>
  </cols>
  <sheetData>
    <row r="1" spans="1:12" s="2" customFormat="1" ht="26.25" customHeight="1" x14ac:dyDescent="0.15">
      <c r="A1" s="1"/>
      <c r="B1" s="347" t="s">
        <v>82</v>
      </c>
      <c r="C1" s="347"/>
      <c r="D1" s="347"/>
      <c r="E1" s="347"/>
      <c r="F1" s="347"/>
      <c r="G1" s="347"/>
      <c r="H1" s="347"/>
      <c r="I1" s="347"/>
      <c r="J1" s="347"/>
      <c r="K1" s="347"/>
    </row>
    <row r="2" spans="1:12" s="8" customFormat="1" ht="12.75" customHeight="1" x14ac:dyDescent="0.15">
      <c r="A2" s="3"/>
      <c r="B2" s="4"/>
      <c r="C2" s="4"/>
      <c r="D2" s="5"/>
      <c r="E2" s="6"/>
      <c r="F2" s="6"/>
      <c r="G2" s="6"/>
      <c r="H2" s="6"/>
      <c r="I2" s="7"/>
      <c r="J2" s="7"/>
      <c r="K2" s="7"/>
    </row>
    <row r="3" spans="1:12" s="14" customFormat="1" ht="20.100000000000001" customHeight="1" x14ac:dyDescent="0.25">
      <c r="A3" s="9"/>
      <c r="B3" s="10" t="s">
        <v>2</v>
      </c>
      <c r="C3" s="421">
        <f>+'2. ANID BUDGET'!C3</f>
        <v>0</v>
      </c>
      <c r="D3" s="422"/>
      <c r="E3" s="422"/>
      <c r="F3" s="422"/>
      <c r="G3" s="422"/>
      <c r="H3" s="422"/>
      <c r="I3" s="422"/>
      <c r="J3" s="422"/>
      <c r="K3" s="423"/>
      <c r="L3" s="13"/>
    </row>
    <row r="4" spans="1:12" s="14" customFormat="1" ht="20.100000000000001" customHeight="1" x14ac:dyDescent="0.25">
      <c r="A4" s="9"/>
      <c r="B4" s="10" t="s">
        <v>0</v>
      </c>
      <c r="C4" s="421">
        <f>+'2. ANID BUDGET'!C4</f>
        <v>0</v>
      </c>
      <c r="D4" s="422"/>
      <c r="E4" s="422"/>
      <c r="F4" s="422"/>
      <c r="G4" s="422"/>
      <c r="H4" s="422"/>
      <c r="I4" s="422"/>
      <c r="J4" s="422"/>
      <c r="K4" s="423"/>
      <c r="L4" s="13"/>
    </row>
    <row r="5" spans="1:12" s="14" customFormat="1" ht="20.100000000000001" customHeight="1" x14ac:dyDescent="0.25">
      <c r="A5" s="9"/>
      <c r="B5" s="39" t="s">
        <v>112</v>
      </c>
      <c r="C5" s="421">
        <f>+'2. ANID BUDGET'!C5</f>
        <v>0</v>
      </c>
      <c r="D5" s="422"/>
      <c r="E5" s="422"/>
      <c r="F5" s="422"/>
      <c r="G5" s="422"/>
      <c r="H5" s="422"/>
      <c r="I5" s="422"/>
      <c r="J5" s="422"/>
      <c r="K5" s="423"/>
      <c r="L5" s="13"/>
    </row>
    <row r="6" spans="1:12" s="14" customFormat="1" ht="20.100000000000001" customHeight="1" x14ac:dyDescent="0.25">
      <c r="A6" s="9"/>
      <c r="B6" s="39" t="s">
        <v>47</v>
      </c>
      <c r="C6" s="424">
        <f>+'2. ANID BUDGET'!C13</f>
        <v>0</v>
      </c>
      <c r="D6" s="425"/>
      <c r="E6" s="425"/>
      <c r="F6" s="425"/>
      <c r="G6" s="425"/>
      <c r="H6" s="425"/>
      <c r="I6" s="425"/>
      <c r="J6" s="425"/>
      <c r="K6" s="426"/>
      <c r="L6" s="13"/>
    </row>
    <row r="7" spans="1:12" ht="6" customHeight="1" x14ac:dyDescent="0.15">
      <c r="A7" s="3"/>
      <c r="B7" s="15"/>
      <c r="C7" s="15"/>
      <c r="D7" s="16"/>
      <c r="E7" s="16"/>
      <c r="F7" s="16"/>
      <c r="G7" s="16"/>
      <c r="H7" s="16"/>
      <c r="I7" s="1"/>
      <c r="J7" s="1"/>
      <c r="K7" s="1"/>
    </row>
    <row r="8" spans="1:12" ht="5.0999999999999996" customHeight="1" x14ac:dyDescent="0.15">
      <c r="A8" s="3"/>
      <c r="B8" s="15"/>
      <c r="C8" s="15"/>
      <c r="D8" s="16"/>
      <c r="E8" s="16"/>
      <c r="F8" s="16"/>
      <c r="G8" s="16"/>
      <c r="H8" s="16"/>
      <c r="I8" s="1"/>
      <c r="J8" s="1"/>
      <c r="K8" s="1"/>
    </row>
    <row r="9" spans="1:12" ht="17.25" customHeight="1" x14ac:dyDescent="0.15">
      <c r="A9" s="3"/>
      <c r="B9" s="32" t="s">
        <v>96</v>
      </c>
      <c r="C9" s="427" t="s">
        <v>119</v>
      </c>
      <c r="D9" s="428"/>
      <c r="E9" s="428"/>
      <c r="F9" s="428"/>
      <c r="G9" s="428"/>
      <c r="H9" s="428"/>
      <c r="I9" s="428"/>
      <c r="J9" s="428"/>
      <c r="K9" s="429"/>
    </row>
    <row r="10" spans="1:12" s="18" customFormat="1" ht="27" customHeight="1" x14ac:dyDescent="0.25">
      <c r="A10" s="9"/>
      <c r="B10" s="419" t="s">
        <v>30</v>
      </c>
      <c r="C10" s="358" t="s">
        <v>6</v>
      </c>
      <c r="D10" s="359"/>
      <c r="E10" s="358" t="s">
        <v>7</v>
      </c>
      <c r="F10" s="359"/>
      <c r="G10" s="358" t="s">
        <v>8</v>
      </c>
      <c r="H10" s="359"/>
      <c r="I10" s="358" t="s">
        <v>1</v>
      </c>
      <c r="J10" s="359"/>
      <c r="K10" s="360" t="s">
        <v>1</v>
      </c>
      <c r="L10" s="9"/>
    </row>
    <row r="11" spans="1:12" s="18" customFormat="1" ht="24" customHeight="1" x14ac:dyDescent="0.25">
      <c r="A11" s="9"/>
      <c r="B11" s="433"/>
      <c r="C11" s="19" t="s">
        <v>116</v>
      </c>
      <c r="D11" s="20" t="s">
        <v>117</v>
      </c>
      <c r="E11" s="19" t="s">
        <v>116</v>
      </c>
      <c r="F11" s="20" t="s">
        <v>117</v>
      </c>
      <c r="G11" s="19" t="s">
        <v>116</v>
      </c>
      <c r="H11" s="20" t="s">
        <v>117</v>
      </c>
      <c r="I11" s="19" t="s">
        <v>116</v>
      </c>
      <c r="J11" s="20" t="s">
        <v>117</v>
      </c>
      <c r="K11" s="361"/>
      <c r="L11" s="9"/>
    </row>
    <row r="12" spans="1:12" s="23" customFormat="1" ht="30" customHeight="1" x14ac:dyDescent="0.25">
      <c r="B12" s="42" t="s">
        <v>11</v>
      </c>
      <c r="C12" s="198">
        <f>SUM(C13:C21)</f>
        <v>0</v>
      </c>
      <c r="D12" s="198">
        <f t="shared" ref="D12:H12" si="0">SUM(D13:D21)</f>
        <v>0</v>
      </c>
      <c r="E12" s="198">
        <f t="shared" si="0"/>
        <v>0</v>
      </c>
      <c r="F12" s="198">
        <f t="shared" si="0"/>
        <v>0</v>
      </c>
      <c r="G12" s="198">
        <f t="shared" si="0"/>
        <v>0</v>
      </c>
      <c r="H12" s="198">
        <f t="shared" si="0"/>
        <v>0</v>
      </c>
      <c r="I12" s="198">
        <f t="shared" ref="I12:K12" si="1">SUM(I13:I21)</f>
        <v>0</v>
      </c>
      <c r="J12" s="198">
        <f t="shared" si="1"/>
        <v>0</v>
      </c>
      <c r="K12" s="198">
        <f t="shared" si="1"/>
        <v>0</v>
      </c>
      <c r="L12" s="22"/>
    </row>
    <row r="13" spans="1:12" s="23" customFormat="1" ht="30" customHeight="1" x14ac:dyDescent="0.25">
      <c r="B13" s="37" t="s">
        <v>12</v>
      </c>
      <c r="C13" s="324">
        <v>0</v>
      </c>
      <c r="D13" s="324">
        <v>0</v>
      </c>
      <c r="E13" s="324">
        <v>0</v>
      </c>
      <c r="F13" s="324">
        <v>0</v>
      </c>
      <c r="G13" s="324">
        <v>0</v>
      </c>
      <c r="H13" s="324">
        <v>0</v>
      </c>
      <c r="I13" s="178">
        <f>+C13+E13+G13</f>
        <v>0</v>
      </c>
      <c r="J13" s="178">
        <f>+D13+F13+H13</f>
        <v>0</v>
      </c>
      <c r="K13" s="178">
        <f t="shared" ref="K13:K22" si="2">+I13+J13</f>
        <v>0</v>
      </c>
      <c r="L13" s="22"/>
    </row>
    <row r="14" spans="1:12" s="23" customFormat="1" ht="30" customHeight="1" x14ac:dyDescent="0.25">
      <c r="B14" s="37" t="s">
        <v>13</v>
      </c>
      <c r="C14" s="324">
        <v>0</v>
      </c>
      <c r="D14" s="324">
        <v>0</v>
      </c>
      <c r="E14" s="324">
        <v>0</v>
      </c>
      <c r="F14" s="324">
        <v>0</v>
      </c>
      <c r="G14" s="324">
        <v>0</v>
      </c>
      <c r="H14" s="324">
        <v>0</v>
      </c>
      <c r="I14" s="178">
        <f t="shared" ref="I14:J26" si="3">+C14+E14+G14</f>
        <v>0</v>
      </c>
      <c r="J14" s="178">
        <f t="shared" si="3"/>
        <v>0</v>
      </c>
      <c r="K14" s="178">
        <f t="shared" si="2"/>
        <v>0</v>
      </c>
      <c r="L14" s="22"/>
    </row>
    <row r="15" spans="1:12" s="23" customFormat="1" ht="30" customHeight="1" x14ac:dyDescent="0.25">
      <c r="B15" s="37" t="s">
        <v>67</v>
      </c>
      <c r="C15" s="324">
        <v>0</v>
      </c>
      <c r="D15" s="324">
        <v>0</v>
      </c>
      <c r="E15" s="324">
        <v>0</v>
      </c>
      <c r="F15" s="324">
        <v>0</v>
      </c>
      <c r="G15" s="324">
        <v>0</v>
      </c>
      <c r="H15" s="324">
        <v>0</v>
      </c>
      <c r="I15" s="178">
        <f t="shared" si="3"/>
        <v>0</v>
      </c>
      <c r="J15" s="178">
        <f t="shared" si="3"/>
        <v>0</v>
      </c>
      <c r="K15" s="178">
        <f t="shared" si="2"/>
        <v>0</v>
      </c>
      <c r="L15" s="22"/>
    </row>
    <row r="16" spans="1:12" s="23" customFormat="1" ht="30" customHeight="1" x14ac:dyDescent="0.25">
      <c r="B16" s="37" t="s">
        <v>68</v>
      </c>
      <c r="C16" s="324">
        <v>0</v>
      </c>
      <c r="D16" s="324">
        <v>0</v>
      </c>
      <c r="E16" s="324">
        <v>0</v>
      </c>
      <c r="F16" s="324">
        <v>0</v>
      </c>
      <c r="G16" s="324">
        <v>0</v>
      </c>
      <c r="H16" s="324">
        <v>0</v>
      </c>
      <c r="I16" s="178">
        <f t="shared" ref="I16" si="4">+C16+E16+G16</f>
        <v>0</v>
      </c>
      <c r="J16" s="178">
        <f t="shared" ref="J16" si="5">+D16+F16+H16</f>
        <v>0</v>
      </c>
      <c r="K16" s="178">
        <f t="shared" ref="K16" si="6">+I16+J16</f>
        <v>0</v>
      </c>
      <c r="L16" s="22"/>
    </row>
    <row r="17" spans="2:12" s="23" customFormat="1" ht="30" customHeight="1" x14ac:dyDescent="0.25">
      <c r="B17" s="37" t="s">
        <v>23</v>
      </c>
      <c r="C17" s="324">
        <v>0</v>
      </c>
      <c r="D17" s="324">
        <v>0</v>
      </c>
      <c r="E17" s="324">
        <v>0</v>
      </c>
      <c r="F17" s="324">
        <v>0</v>
      </c>
      <c r="G17" s="324">
        <v>0</v>
      </c>
      <c r="H17" s="324">
        <v>0</v>
      </c>
      <c r="I17" s="178">
        <f t="shared" si="3"/>
        <v>0</v>
      </c>
      <c r="J17" s="178">
        <f t="shared" si="3"/>
        <v>0</v>
      </c>
      <c r="K17" s="178">
        <f t="shared" si="2"/>
        <v>0</v>
      </c>
      <c r="L17" s="22"/>
    </row>
    <row r="18" spans="2:12" s="23" customFormat="1" ht="30" customHeight="1" x14ac:dyDescent="0.25">
      <c r="B18" s="37" t="s">
        <v>103</v>
      </c>
      <c r="C18" s="324">
        <v>0</v>
      </c>
      <c r="D18" s="324">
        <v>0</v>
      </c>
      <c r="E18" s="324">
        <v>0</v>
      </c>
      <c r="F18" s="324">
        <v>0</v>
      </c>
      <c r="G18" s="324">
        <v>0</v>
      </c>
      <c r="H18" s="324">
        <v>0</v>
      </c>
      <c r="I18" s="178">
        <f t="shared" si="3"/>
        <v>0</v>
      </c>
      <c r="J18" s="178">
        <f t="shared" si="3"/>
        <v>0</v>
      </c>
      <c r="K18" s="178">
        <f t="shared" si="2"/>
        <v>0</v>
      </c>
      <c r="L18" s="22"/>
    </row>
    <row r="19" spans="2:12" s="23" customFormat="1" ht="30" customHeight="1" x14ac:dyDescent="0.25">
      <c r="B19" s="37" t="s">
        <v>24</v>
      </c>
      <c r="C19" s="324">
        <v>0</v>
      </c>
      <c r="D19" s="324">
        <v>0</v>
      </c>
      <c r="E19" s="324">
        <v>0</v>
      </c>
      <c r="F19" s="324">
        <v>0</v>
      </c>
      <c r="G19" s="324">
        <v>0</v>
      </c>
      <c r="H19" s="324">
        <v>0</v>
      </c>
      <c r="I19" s="178">
        <f t="shared" ref="I19" si="7">+C19+E19+G19</f>
        <v>0</v>
      </c>
      <c r="J19" s="178">
        <f t="shared" ref="J19" si="8">+D19+F19+H19</f>
        <v>0</v>
      </c>
      <c r="K19" s="178">
        <f t="shared" ref="K19" si="9">+I19+J19</f>
        <v>0</v>
      </c>
      <c r="L19" s="22"/>
    </row>
    <row r="20" spans="2:12" s="23" customFormat="1" ht="30" customHeight="1" x14ac:dyDescent="0.25">
      <c r="B20" s="37" t="s">
        <v>107</v>
      </c>
      <c r="C20" s="324">
        <v>0</v>
      </c>
      <c r="D20" s="324">
        <v>0</v>
      </c>
      <c r="E20" s="324">
        <v>0</v>
      </c>
      <c r="F20" s="324">
        <v>0</v>
      </c>
      <c r="G20" s="324">
        <v>0</v>
      </c>
      <c r="H20" s="324">
        <v>0</v>
      </c>
      <c r="I20" s="178">
        <f t="shared" si="3"/>
        <v>0</v>
      </c>
      <c r="J20" s="178">
        <f t="shared" si="3"/>
        <v>0</v>
      </c>
      <c r="K20" s="178">
        <f t="shared" si="2"/>
        <v>0</v>
      </c>
      <c r="L20" s="22"/>
    </row>
    <row r="21" spans="2:12" s="23" customFormat="1" ht="30" customHeight="1" x14ac:dyDescent="0.25">
      <c r="B21" s="37" t="s">
        <v>106</v>
      </c>
      <c r="C21" s="324">
        <v>0</v>
      </c>
      <c r="D21" s="324">
        <v>0</v>
      </c>
      <c r="E21" s="324">
        <v>0</v>
      </c>
      <c r="F21" s="324">
        <v>0</v>
      </c>
      <c r="G21" s="324">
        <v>0</v>
      </c>
      <c r="H21" s="324">
        <v>0</v>
      </c>
      <c r="I21" s="178">
        <f t="shared" si="3"/>
        <v>0</v>
      </c>
      <c r="J21" s="178">
        <f t="shared" si="3"/>
        <v>0</v>
      </c>
      <c r="K21" s="178">
        <f t="shared" si="2"/>
        <v>0</v>
      </c>
      <c r="L21" s="22"/>
    </row>
    <row r="22" spans="2:12" s="23" customFormat="1" ht="30" customHeight="1" x14ac:dyDescent="0.25">
      <c r="B22" s="42" t="s">
        <v>39</v>
      </c>
      <c r="C22" s="198">
        <f>C23+C24</f>
        <v>0</v>
      </c>
      <c r="D22" s="198">
        <f>D23+D24</f>
        <v>0</v>
      </c>
      <c r="E22" s="198">
        <f>E23+E24</f>
        <v>0</v>
      </c>
      <c r="F22" s="198">
        <f t="shared" ref="F22" si="10">F23+F24</f>
        <v>0</v>
      </c>
      <c r="G22" s="198">
        <f>G23+G24</f>
        <v>0</v>
      </c>
      <c r="H22" s="198">
        <f>H23+H24</f>
        <v>0</v>
      </c>
      <c r="I22" s="178">
        <f t="shared" si="3"/>
        <v>0</v>
      </c>
      <c r="J22" s="178">
        <f t="shared" si="3"/>
        <v>0</v>
      </c>
      <c r="K22" s="178">
        <f t="shared" si="2"/>
        <v>0</v>
      </c>
      <c r="L22" s="22"/>
    </row>
    <row r="23" spans="2:12" s="23" customFormat="1" ht="30" customHeight="1" x14ac:dyDescent="0.25">
      <c r="B23" s="38" t="s">
        <v>38</v>
      </c>
      <c r="C23" s="331">
        <v>0</v>
      </c>
      <c r="D23" s="331">
        <v>0</v>
      </c>
      <c r="E23" s="331">
        <v>0</v>
      </c>
      <c r="F23" s="331">
        <v>0</v>
      </c>
      <c r="G23" s="331">
        <v>0</v>
      </c>
      <c r="H23" s="331">
        <v>0</v>
      </c>
      <c r="I23" s="178">
        <f t="shared" si="3"/>
        <v>0</v>
      </c>
      <c r="J23" s="178">
        <f t="shared" si="3"/>
        <v>0</v>
      </c>
      <c r="K23" s="198">
        <f>+I23+J23</f>
        <v>0</v>
      </c>
      <c r="L23" s="22"/>
    </row>
    <row r="24" spans="2:12" s="25" customFormat="1" ht="30" customHeight="1" x14ac:dyDescent="0.25">
      <c r="B24" s="38" t="s">
        <v>39</v>
      </c>
      <c r="C24" s="331">
        <v>0</v>
      </c>
      <c r="D24" s="331">
        <v>0</v>
      </c>
      <c r="E24" s="331">
        <v>0</v>
      </c>
      <c r="F24" s="331">
        <v>0</v>
      </c>
      <c r="G24" s="331">
        <v>0</v>
      </c>
      <c r="H24" s="331">
        <v>0</v>
      </c>
      <c r="I24" s="178">
        <f t="shared" si="3"/>
        <v>0</v>
      </c>
      <c r="J24" s="178">
        <f t="shared" si="3"/>
        <v>0</v>
      </c>
      <c r="K24" s="198">
        <f>+I24+J24</f>
        <v>0</v>
      </c>
      <c r="L24" s="24"/>
    </row>
    <row r="25" spans="2:12" s="23" customFormat="1" ht="30" customHeight="1" x14ac:dyDescent="0.25">
      <c r="B25" s="42" t="s">
        <v>41</v>
      </c>
      <c r="C25" s="332">
        <v>0</v>
      </c>
      <c r="D25" s="332">
        <v>0</v>
      </c>
      <c r="E25" s="332">
        <v>0</v>
      </c>
      <c r="F25" s="332">
        <v>0</v>
      </c>
      <c r="G25" s="332">
        <v>0</v>
      </c>
      <c r="H25" s="332">
        <v>0</v>
      </c>
      <c r="I25" s="178">
        <f t="shared" si="3"/>
        <v>0</v>
      </c>
      <c r="J25" s="178">
        <f t="shared" si="3"/>
        <v>0</v>
      </c>
      <c r="K25" s="198">
        <f>+I25+J25</f>
        <v>0</v>
      </c>
      <c r="L25" s="22"/>
    </row>
    <row r="26" spans="2:12" s="23" customFormat="1" ht="30" customHeight="1" x14ac:dyDescent="0.25">
      <c r="B26" s="42" t="s">
        <v>118</v>
      </c>
      <c r="C26" s="332">
        <v>0</v>
      </c>
      <c r="D26" s="332">
        <v>0</v>
      </c>
      <c r="E26" s="332">
        <v>0</v>
      </c>
      <c r="F26" s="332">
        <v>0</v>
      </c>
      <c r="G26" s="332">
        <v>0</v>
      </c>
      <c r="H26" s="332">
        <v>0</v>
      </c>
      <c r="I26" s="178">
        <f t="shared" si="3"/>
        <v>0</v>
      </c>
      <c r="J26" s="178">
        <f t="shared" si="3"/>
        <v>0</v>
      </c>
      <c r="K26" s="198">
        <f>+I26+J26</f>
        <v>0</v>
      </c>
      <c r="L26" s="22"/>
    </row>
    <row r="27" spans="2:12" s="23" customFormat="1" ht="30" customHeight="1" x14ac:dyDescent="0.25">
      <c r="B27" s="100" t="s">
        <v>120</v>
      </c>
      <c r="C27" s="102">
        <f t="shared" ref="C27:H27" si="11">+C12+SUM(C23:C26)</f>
        <v>0</v>
      </c>
      <c r="D27" s="102">
        <f t="shared" si="11"/>
        <v>0</v>
      </c>
      <c r="E27" s="102">
        <f t="shared" si="11"/>
        <v>0</v>
      </c>
      <c r="F27" s="102">
        <f t="shared" si="11"/>
        <v>0</v>
      </c>
      <c r="G27" s="102">
        <f t="shared" si="11"/>
        <v>0</v>
      </c>
      <c r="H27" s="102">
        <f t="shared" si="11"/>
        <v>0</v>
      </c>
      <c r="I27" s="102">
        <f>+C27+E27+G27</f>
        <v>0</v>
      </c>
      <c r="J27" s="102">
        <f>+D27+F27+H27</f>
        <v>0</v>
      </c>
      <c r="K27" s="102">
        <f>+I27+J27</f>
        <v>0</v>
      </c>
      <c r="L27" s="22"/>
    </row>
  </sheetData>
  <mergeCells count="12">
    <mergeCell ref="K10:K11"/>
    <mergeCell ref="C9:K9"/>
    <mergeCell ref="B1:K1"/>
    <mergeCell ref="C3:K3"/>
    <mergeCell ref="C4:K4"/>
    <mergeCell ref="C5:K5"/>
    <mergeCell ref="C6:K6"/>
    <mergeCell ref="B10:B11"/>
    <mergeCell ref="C10:D10"/>
    <mergeCell ref="E10:F10"/>
    <mergeCell ref="G10:H10"/>
    <mergeCell ref="I10:J10"/>
  </mergeCells>
  <pageMargins left="0.25" right="0.25" top="0.75" bottom="0.75" header="0.3" footer="0.3"/>
  <pageSetup scale="7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27"/>
  <sheetViews>
    <sheetView view="pageBreakPreview" zoomScaleNormal="100" zoomScaleSheetLayoutView="100" workbookViewId="0">
      <selection activeCell="C33" sqref="C33"/>
    </sheetView>
  </sheetViews>
  <sheetFormatPr baseColWidth="10" defaultColWidth="11.42578125" defaultRowHeight="11.25" x14ac:dyDescent="0.15"/>
  <cols>
    <col min="1" max="1" width="1.28515625" style="17" customWidth="1"/>
    <col min="2" max="2" width="37" style="17" customWidth="1"/>
    <col min="3" max="3" width="13.140625" style="17" customWidth="1"/>
    <col min="4" max="8" width="13.140625" style="28" customWidth="1"/>
    <col min="9" max="10" width="13.140625" style="29" customWidth="1"/>
    <col min="11" max="11" width="15.42578125" style="29" customWidth="1"/>
    <col min="12" max="12" width="2" style="3" customWidth="1"/>
    <col min="13" max="16384" width="11.42578125" style="17"/>
  </cols>
  <sheetData>
    <row r="1" spans="1:12" s="2" customFormat="1" ht="26.25" customHeight="1" x14ac:dyDescent="0.15">
      <c r="A1" s="1"/>
      <c r="B1" s="347" t="s">
        <v>83</v>
      </c>
      <c r="C1" s="347"/>
      <c r="D1" s="347"/>
      <c r="E1" s="347"/>
      <c r="F1" s="347"/>
      <c r="G1" s="347"/>
      <c r="H1" s="347"/>
      <c r="I1" s="347"/>
      <c r="J1" s="347"/>
      <c r="K1" s="347"/>
    </row>
    <row r="2" spans="1:12" s="8" customFormat="1" ht="12.75" customHeight="1" x14ac:dyDescent="0.15">
      <c r="A2" s="3"/>
      <c r="B2" s="4"/>
      <c r="C2" s="4"/>
      <c r="D2" s="5"/>
      <c r="E2" s="6"/>
      <c r="F2" s="6"/>
      <c r="G2" s="6"/>
      <c r="H2" s="6"/>
      <c r="I2" s="7"/>
      <c r="J2" s="7"/>
      <c r="K2" s="7"/>
    </row>
    <row r="3" spans="1:12" s="14" customFormat="1" ht="20.100000000000001" customHeight="1" x14ac:dyDescent="0.25">
      <c r="A3" s="9"/>
      <c r="B3" s="10" t="s">
        <v>2</v>
      </c>
      <c r="C3" s="421">
        <f>+'2. ANID BUDGET'!C3</f>
        <v>0</v>
      </c>
      <c r="D3" s="422"/>
      <c r="E3" s="422"/>
      <c r="F3" s="422"/>
      <c r="G3" s="422"/>
      <c r="H3" s="422"/>
      <c r="I3" s="422"/>
      <c r="J3" s="422"/>
      <c r="K3" s="423"/>
      <c r="L3" s="13"/>
    </row>
    <row r="4" spans="1:12" s="14" customFormat="1" ht="20.100000000000001" customHeight="1" x14ac:dyDescent="0.25">
      <c r="A4" s="9"/>
      <c r="B4" s="10" t="s">
        <v>0</v>
      </c>
      <c r="C4" s="421">
        <f>+'2. ANID BUDGET'!C4</f>
        <v>0</v>
      </c>
      <c r="D4" s="422"/>
      <c r="E4" s="422"/>
      <c r="F4" s="422"/>
      <c r="G4" s="422"/>
      <c r="H4" s="422"/>
      <c r="I4" s="422"/>
      <c r="J4" s="422"/>
      <c r="K4" s="423"/>
      <c r="L4" s="13"/>
    </row>
    <row r="5" spans="1:12" s="14" customFormat="1" ht="20.100000000000001" customHeight="1" x14ac:dyDescent="0.25">
      <c r="A5" s="9"/>
      <c r="B5" s="39" t="s">
        <v>112</v>
      </c>
      <c r="C5" s="421">
        <f>+'2. ANID BUDGET'!C5</f>
        <v>0</v>
      </c>
      <c r="D5" s="422"/>
      <c r="E5" s="422"/>
      <c r="F5" s="422"/>
      <c r="G5" s="422"/>
      <c r="H5" s="422"/>
      <c r="I5" s="422"/>
      <c r="J5" s="422"/>
      <c r="K5" s="423"/>
      <c r="L5" s="13"/>
    </row>
    <row r="6" spans="1:12" s="14" customFormat="1" ht="20.100000000000001" customHeight="1" x14ac:dyDescent="0.25">
      <c r="A6" s="9"/>
      <c r="B6" s="39" t="s">
        <v>47</v>
      </c>
      <c r="C6" s="424">
        <f>+'2. ANID BUDGET'!C14</f>
        <v>0</v>
      </c>
      <c r="D6" s="425"/>
      <c r="E6" s="425"/>
      <c r="F6" s="425"/>
      <c r="G6" s="425"/>
      <c r="H6" s="425"/>
      <c r="I6" s="425"/>
      <c r="J6" s="425"/>
      <c r="K6" s="426"/>
      <c r="L6" s="13"/>
    </row>
    <row r="7" spans="1:12" ht="6" customHeight="1" x14ac:dyDescent="0.15">
      <c r="A7" s="3"/>
      <c r="B7" s="15"/>
      <c r="C7" s="15"/>
      <c r="D7" s="16"/>
      <c r="E7" s="16"/>
      <c r="F7" s="16"/>
      <c r="G7" s="16"/>
      <c r="H7" s="16"/>
      <c r="I7" s="1"/>
      <c r="J7" s="1"/>
      <c r="K7" s="1"/>
    </row>
    <row r="8" spans="1:12" ht="5.0999999999999996" customHeight="1" x14ac:dyDescent="0.15">
      <c r="A8" s="3"/>
      <c r="B8" s="15"/>
      <c r="C8" s="15"/>
      <c r="D8" s="16"/>
      <c r="E8" s="16"/>
      <c r="F8" s="16"/>
      <c r="G8" s="16"/>
      <c r="H8" s="16"/>
      <c r="I8" s="1"/>
      <c r="J8" s="1"/>
      <c r="K8" s="1"/>
    </row>
    <row r="9" spans="1:12" ht="17.25" customHeight="1" x14ac:dyDescent="0.15">
      <c r="A9" s="3"/>
      <c r="B9" s="32" t="s">
        <v>96</v>
      </c>
      <c r="C9" s="427" t="s">
        <v>119</v>
      </c>
      <c r="D9" s="428"/>
      <c r="E9" s="428"/>
      <c r="F9" s="428"/>
      <c r="G9" s="428"/>
      <c r="H9" s="428"/>
      <c r="I9" s="428"/>
      <c r="J9" s="428"/>
      <c r="K9" s="429"/>
    </row>
    <row r="10" spans="1:12" s="18" customFormat="1" ht="27" customHeight="1" x14ac:dyDescent="0.25">
      <c r="A10" s="9"/>
      <c r="B10" s="419" t="s">
        <v>30</v>
      </c>
      <c r="C10" s="358" t="s">
        <v>6</v>
      </c>
      <c r="D10" s="359"/>
      <c r="E10" s="358" t="s">
        <v>7</v>
      </c>
      <c r="F10" s="359"/>
      <c r="G10" s="358" t="s">
        <v>8</v>
      </c>
      <c r="H10" s="359"/>
      <c r="I10" s="358" t="s">
        <v>1</v>
      </c>
      <c r="J10" s="359"/>
      <c r="K10" s="360" t="s">
        <v>1</v>
      </c>
      <c r="L10" s="9"/>
    </row>
    <row r="11" spans="1:12" s="18" customFormat="1" ht="24" customHeight="1" x14ac:dyDescent="0.25">
      <c r="A11" s="9"/>
      <c r="B11" s="433"/>
      <c r="C11" s="19" t="s">
        <v>116</v>
      </c>
      <c r="D11" s="20" t="s">
        <v>117</v>
      </c>
      <c r="E11" s="19" t="s">
        <v>116</v>
      </c>
      <c r="F11" s="20" t="s">
        <v>117</v>
      </c>
      <c r="G11" s="19" t="s">
        <v>116</v>
      </c>
      <c r="H11" s="20" t="s">
        <v>117</v>
      </c>
      <c r="I11" s="19" t="s">
        <v>116</v>
      </c>
      <c r="J11" s="20" t="s">
        <v>117</v>
      </c>
      <c r="K11" s="361"/>
      <c r="L11" s="9"/>
    </row>
    <row r="12" spans="1:12" s="23" customFormat="1" ht="30" customHeight="1" x14ac:dyDescent="0.25">
      <c r="B12" s="42" t="s">
        <v>11</v>
      </c>
      <c r="C12" s="198">
        <f>SUM(C13:C21)</f>
        <v>0</v>
      </c>
      <c r="D12" s="198">
        <f t="shared" ref="D12:H12" si="0">SUM(D13:D21)</f>
        <v>0</v>
      </c>
      <c r="E12" s="198">
        <f t="shared" si="0"/>
        <v>0</v>
      </c>
      <c r="F12" s="198">
        <f t="shared" si="0"/>
        <v>0</v>
      </c>
      <c r="G12" s="198">
        <f t="shared" si="0"/>
        <v>0</v>
      </c>
      <c r="H12" s="198">
        <f t="shared" si="0"/>
        <v>0</v>
      </c>
      <c r="I12" s="198">
        <f t="shared" ref="I12:K12" si="1">SUM(I13:I21)</f>
        <v>0</v>
      </c>
      <c r="J12" s="198">
        <f t="shared" si="1"/>
        <v>0</v>
      </c>
      <c r="K12" s="198">
        <f t="shared" si="1"/>
        <v>0</v>
      </c>
      <c r="L12" s="22"/>
    </row>
    <row r="13" spans="1:12" s="23" customFormat="1" ht="30" customHeight="1" x14ac:dyDescent="0.25">
      <c r="B13" s="37" t="s">
        <v>12</v>
      </c>
      <c r="C13" s="324">
        <v>0</v>
      </c>
      <c r="D13" s="324">
        <v>0</v>
      </c>
      <c r="E13" s="324">
        <v>0</v>
      </c>
      <c r="F13" s="324">
        <v>0</v>
      </c>
      <c r="G13" s="324">
        <v>0</v>
      </c>
      <c r="H13" s="324">
        <v>0</v>
      </c>
      <c r="I13" s="178">
        <f>+C13+E13+G13</f>
        <v>0</v>
      </c>
      <c r="J13" s="178">
        <f>+D13+F13+H13</f>
        <v>0</v>
      </c>
      <c r="K13" s="178">
        <f t="shared" ref="K13:K22" si="2">+I13+J13</f>
        <v>0</v>
      </c>
      <c r="L13" s="22"/>
    </row>
    <row r="14" spans="1:12" s="23" customFormat="1" ht="30" customHeight="1" x14ac:dyDescent="0.25">
      <c r="B14" s="37" t="str">
        <f>+'2.1 PERSONNEL'!B21</f>
        <v xml:space="preserve">Postdocs </v>
      </c>
      <c r="C14" s="324">
        <v>0</v>
      </c>
      <c r="D14" s="324">
        <v>0</v>
      </c>
      <c r="E14" s="324">
        <v>0</v>
      </c>
      <c r="F14" s="324">
        <v>0</v>
      </c>
      <c r="G14" s="324">
        <v>0</v>
      </c>
      <c r="H14" s="324">
        <v>0</v>
      </c>
      <c r="I14" s="178">
        <f t="shared" ref="I14:J26" si="3">+C14+E14+G14</f>
        <v>0</v>
      </c>
      <c r="J14" s="178">
        <f t="shared" si="3"/>
        <v>0</v>
      </c>
      <c r="K14" s="178">
        <f t="shared" si="2"/>
        <v>0</v>
      </c>
      <c r="L14" s="22"/>
    </row>
    <row r="15" spans="1:12" s="23" customFormat="1" ht="30" customHeight="1" x14ac:dyDescent="0.25">
      <c r="B15" s="37" t="str">
        <f>+'2.1 PERSONNEL'!B22</f>
        <v>PhD Thesis Students</v>
      </c>
      <c r="C15" s="324">
        <v>0</v>
      </c>
      <c r="D15" s="324">
        <v>0</v>
      </c>
      <c r="E15" s="324">
        <v>0</v>
      </c>
      <c r="F15" s="324">
        <v>0</v>
      </c>
      <c r="G15" s="324">
        <v>0</v>
      </c>
      <c r="H15" s="324">
        <v>0</v>
      </c>
      <c r="I15" s="178">
        <f t="shared" si="3"/>
        <v>0</v>
      </c>
      <c r="J15" s="178">
        <f t="shared" si="3"/>
        <v>0</v>
      </c>
      <c r="K15" s="178">
        <f t="shared" si="2"/>
        <v>0</v>
      </c>
      <c r="L15" s="22"/>
    </row>
    <row r="16" spans="1:12" s="23" customFormat="1" ht="30" customHeight="1" x14ac:dyDescent="0.25">
      <c r="B16" s="37" t="str">
        <f>+'2.1 PERSONNEL'!B23</f>
        <v>Master Thesis Students</v>
      </c>
      <c r="C16" s="324">
        <v>0</v>
      </c>
      <c r="D16" s="324">
        <v>0</v>
      </c>
      <c r="E16" s="324">
        <v>0</v>
      </c>
      <c r="F16" s="324">
        <v>0</v>
      </c>
      <c r="G16" s="324">
        <v>0</v>
      </c>
      <c r="H16" s="324">
        <v>0</v>
      </c>
      <c r="I16" s="178">
        <f t="shared" ref="I16" si="4">+C16+E16+G16</f>
        <v>0</v>
      </c>
      <c r="J16" s="178">
        <f t="shared" ref="J16" si="5">+D16+F16+H16</f>
        <v>0</v>
      </c>
      <c r="K16" s="178">
        <f t="shared" ref="K16" si="6">+I16+J16</f>
        <v>0</v>
      </c>
      <c r="L16" s="22"/>
    </row>
    <row r="17" spans="2:12" s="23" customFormat="1" ht="30" customHeight="1" x14ac:dyDescent="0.25">
      <c r="B17" s="37" t="str">
        <f>+'2.1 PERSONNEL'!B24</f>
        <v>Undergraduated Thesis Students</v>
      </c>
      <c r="C17" s="324">
        <v>0</v>
      </c>
      <c r="D17" s="324">
        <v>0</v>
      </c>
      <c r="E17" s="324">
        <v>0</v>
      </c>
      <c r="F17" s="324">
        <v>0</v>
      </c>
      <c r="G17" s="324">
        <v>0</v>
      </c>
      <c r="H17" s="324">
        <v>0</v>
      </c>
      <c r="I17" s="178">
        <f t="shared" si="3"/>
        <v>0</v>
      </c>
      <c r="J17" s="178">
        <f t="shared" si="3"/>
        <v>0</v>
      </c>
      <c r="K17" s="178">
        <f t="shared" si="2"/>
        <v>0</v>
      </c>
      <c r="L17" s="22"/>
    </row>
    <row r="18" spans="2:12" s="23" customFormat="1" ht="30" customHeight="1" x14ac:dyDescent="0.25">
      <c r="B18" s="37" t="str">
        <f>+'2.1 PERSONNEL'!B25</f>
        <v>Technology manager</v>
      </c>
      <c r="C18" s="324">
        <v>0</v>
      </c>
      <c r="D18" s="324">
        <v>0</v>
      </c>
      <c r="E18" s="324">
        <v>0</v>
      </c>
      <c r="F18" s="324">
        <v>0</v>
      </c>
      <c r="G18" s="324">
        <v>0</v>
      </c>
      <c r="H18" s="324">
        <v>0</v>
      </c>
      <c r="I18" s="178">
        <f t="shared" si="3"/>
        <v>0</v>
      </c>
      <c r="J18" s="178">
        <f t="shared" si="3"/>
        <v>0</v>
      </c>
      <c r="K18" s="178">
        <f t="shared" si="2"/>
        <v>0</v>
      </c>
      <c r="L18" s="22"/>
    </row>
    <row r="19" spans="2:12" s="23" customFormat="1" ht="30" customHeight="1" x14ac:dyDescent="0.25">
      <c r="B19" s="37" t="str">
        <f>+'2.1 PERSONNEL'!B26</f>
        <v>Professionals and Technicians</v>
      </c>
      <c r="C19" s="324">
        <v>0</v>
      </c>
      <c r="D19" s="324">
        <v>0</v>
      </c>
      <c r="E19" s="324">
        <v>0</v>
      </c>
      <c r="F19" s="324">
        <v>0</v>
      </c>
      <c r="G19" s="324">
        <v>0</v>
      </c>
      <c r="H19" s="324">
        <v>0</v>
      </c>
      <c r="I19" s="178">
        <f t="shared" ref="I19" si="7">+C19+E19+G19</f>
        <v>0</v>
      </c>
      <c r="J19" s="178">
        <f t="shared" ref="J19" si="8">+D19+F19+H19</f>
        <v>0</v>
      </c>
      <c r="K19" s="178">
        <f t="shared" ref="K19" si="9">+I19+J19</f>
        <v>0</v>
      </c>
      <c r="L19" s="22"/>
    </row>
    <row r="20" spans="2:12" s="23" customFormat="1" ht="30" customHeight="1" x14ac:dyDescent="0.25">
      <c r="B20" s="37" t="str">
        <f>+'2.1 PERSONNEL'!B27</f>
        <v>Communications Staff</v>
      </c>
      <c r="C20" s="324">
        <v>0</v>
      </c>
      <c r="D20" s="324">
        <v>0</v>
      </c>
      <c r="E20" s="324">
        <v>0</v>
      </c>
      <c r="F20" s="324">
        <v>0</v>
      </c>
      <c r="G20" s="324">
        <v>0</v>
      </c>
      <c r="H20" s="324">
        <v>0</v>
      </c>
      <c r="I20" s="178">
        <f t="shared" si="3"/>
        <v>0</v>
      </c>
      <c r="J20" s="178">
        <f t="shared" si="3"/>
        <v>0</v>
      </c>
      <c r="K20" s="178">
        <f t="shared" si="2"/>
        <v>0</v>
      </c>
      <c r="L20" s="22"/>
    </row>
    <row r="21" spans="2:12" s="23" customFormat="1" ht="30" customHeight="1" x14ac:dyDescent="0.25">
      <c r="B21" s="37" t="str">
        <f>+'2.1 PERSONNEL'!B28</f>
        <v>Administrative Staff</v>
      </c>
      <c r="C21" s="324">
        <v>0</v>
      </c>
      <c r="D21" s="324">
        <v>0</v>
      </c>
      <c r="E21" s="324">
        <v>0</v>
      </c>
      <c r="F21" s="324">
        <v>0</v>
      </c>
      <c r="G21" s="324">
        <v>0</v>
      </c>
      <c r="H21" s="324">
        <v>0</v>
      </c>
      <c r="I21" s="178">
        <f t="shared" si="3"/>
        <v>0</v>
      </c>
      <c r="J21" s="178">
        <f t="shared" si="3"/>
        <v>0</v>
      </c>
      <c r="K21" s="178">
        <f t="shared" si="2"/>
        <v>0</v>
      </c>
      <c r="L21" s="22"/>
    </row>
    <row r="22" spans="2:12" s="23" customFormat="1" ht="30" customHeight="1" x14ac:dyDescent="0.25">
      <c r="B22" s="42" t="s">
        <v>39</v>
      </c>
      <c r="C22" s="198">
        <f>C23+C24</f>
        <v>0</v>
      </c>
      <c r="D22" s="198">
        <f>D23+D24</f>
        <v>0</v>
      </c>
      <c r="E22" s="198">
        <f>E23+E24</f>
        <v>0</v>
      </c>
      <c r="F22" s="198">
        <f t="shared" ref="F22" si="10">F23+F24</f>
        <v>0</v>
      </c>
      <c r="G22" s="198">
        <f>G23+G24</f>
        <v>0</v>
      </c>
      <c r="H22" s="198">
        <f>H23+H24</f>
        <v>0</v>
      </c>
      <c r="I22" s="178">
        <f t="shared" si="3"/>
        <v>0</v>
      </c>
      <c r="J22" s="178">
        <f t="shared" si="3"/>
        <v>0</v>
      </c>
      <c r="K22" s="178">
        <f t="shared" si="2"/>
        <v>0</v>
      </c>
      <c r="L22" s="22"/>
    </row>
    <row r="23" spans="2:12" s="23" customFormat="1" ht="30" customHeight="1" x14ac:dyDescent="0.25">
      <c r="B23" s="38" t="s">
        <v>38</v>
      </c>
      <c r="C23" s="331">
        <v>0</v>
      </c>
      <c r="D23" s="331">
        <v>0</v>
      </c>
      <c r="E23" s="331">
        <v>0</v>
      </c>
      <c r="F23" s="331">
        <v>0</v>
      </c>
      <c r="G23" s="331">
        <v>0</v>
      </c>
      <c r="H23" s="331">
        <v>0</v>
      </c>
      <c r="I23" s="178">
        <f t="shared" si="3"/>
        <v>0</v>
      </c>
      <c r="J23" s="178">
        <f t="shared" si="3"/>
        <v>0</v>
      </c>
      <c r="K23" s="198">
        <f>+I23+J23</f>
        <v>0</v>
      </c>
      <c r="L23" s="22"/>
    </row>
    <row r="24" spans="2:12" s="25" customFormat="1" ht="30" customHeight="1" x14ac:dyDescent="0.25">
      <c r="B24" s="38" t="s">
        <v>39</v>
      </c>
      <c r="C24" s="331">
        <v>0</v>
      </c>
      <c r="D24" s="331">
        <v>0</v>
      </c>
      <c r="E24" s="331">
        <v>0</v>
      </c>
      <c r="F24" s="331">
        <v>0</v>
      </c>
      <c r="G24" s="331">
        <v>0</v>
      </c>
      <c r="H24" s="331">
        <v>0</v>
      </c>
      <c r="I24" s="178">
        <f t="shared" si="3"/>
        <v>0</v>
      </c>
      <c r="J24" s="178">
        <f t="shared" si="3"/>
        <v>0</v>
      </c>
      <c r="K24" s="198">
        <f>+I24+J24</f>
        <v>0</v>
      </c>
      <c r="L24" s="24"/>
    </row>
    <row r="25" spans="2:12" s="23" customFormat="1" ht="30" customHeight="1" x14ac:dyDescent="0.25">
      <c r="B25" s="42" t="s">
        <v>41</v>
      </c>
      <c r="C25" s="332">
        <v>0</v>
      </c>
      <c r="D25" s="332">
        <v>0</v>
      </c>
      <c r="E25" s="332">
        <v>0</v>
      </c>
      <c r="F25" s="332">
        <v>0</v>
      </c>
      <c r="G25" s="332">
        <v>0</v>
      </c>
      <c r="H25" s="332">
        <v>0</v>
      </c>
      <c r="I25" s="178">
        <f t="shared" si="3"/>
        <v>0</v>
      </c>
      <c r="J25" s="178">
        <f t="shared" si="3"/>
        <v>0</v>
      </c>
      <c r="K25" s="198">
        <f>+I25+J25</f>
        <v>0</v>
      </c>
      <c r="L25" s="22"/>
    </row>
    <row r="26" spans="2:12" s="23" customFormat="1" ht="30" customHeight="1" x14ac:dyDescent="0.25">
      <c r="B26" s="42" t="s">
        <v>118</v>
      </c>
      <c r="C26" s="332">
        <v>0</v>
      </c>
      <c r="D26" s="332">
        <v>0</v>
      </c>
      <c r="E26" s="332">
        <v>0</v>
      </c>
      <c r="F26" s="332">
        <v>0</v>
      </c>
      <c r="G26" s="332">
        <v>0</v>
      </c>
      <c r="H26" s="332">
        <v>0</v>
      </c>
      <c r="I26" s="178">
        <f t="shared" si="3"/>
        <v>0</v>
      </c>
      <c r="J26" s="178">
        <f t="shared" si="3"/>
        <v>0</v>
      </c>
      <c r="K26" s="198">
        <f>+I26+J26</f>
        <v>0</v>
      </c>
      <c r="L26" s="22"/>
    </row>
    <row r="27" spans="2:12" s="23" customFormat="1" ht="30" customHeight="1" x14ac:dyDescent="0.25">
      <c r="B27" s="100" t="s">
        <v>120</v>
      </c>
      <c r="C27" s="102">
        <f t="shared" ref="C27:H27" si="11">+C12+SUM(C23:C26)</f>
        <v>0</v>
      </c>
      <c r="D27" s="102">
        <f t="shared" si="11"/>
        <v>0</v>
      </c>
      <c r="E27" s="102">
        <f t="shared" si="11"/>
        <v>0</v>
      </c>
      <c r="F27" s="102">
        <f t="shared" si="11"/>
        <v>0</v>
      </c>
      <c r="G27" s="102">
        <f t="shared" si="11"/>
        <v>0</v>
      </c>
      <c r="H27" s="102">
        <f t="shared" si="11"/>
        <v>0</v>
      </c>
      <c r="I27" s="102">
        <f>+C27+E27+G27</f>
        <v>0</v>
      </c>
      <c r="J27" s="102">
        <f>+D27+F27+H27</f>
        <v>0</v>
      </c>
      <c r="K27" s="102">
        <f>+I27+J27</f>
        <v>0</v>
      </c>
      <c r="L27" s="22"/>
    </row>
  </sheetData>
  <mergeCells count="12">
    <mergeCell ref="K10:K11"/>
    <mergeCell ref="C9:K9"/>
    <mergeCell ref="B1:K1"/>
    <mergeCell ref="C3:K3"/>
    <mergeCell ref="C4:K4"/>
    <mergeCell ref="C5:K5"/>
    <mergeCell ref="C6:K6"/>
    <mergeCell ref="B10:B11"/>
    <mergeCell ref="C10:D10"/>
    <mergeCell ref="E10:F10"/>
    <mergeCell ref="G10:H10"/>
    <mergeCell ref="I10:J10"/>
  </mergeCells>
  <pageMargins left="0.7" right="0.7" top="0.75" bottom="0.75" header="0.3" footer="0.3"/>
  <pageSetup scale="5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27"/>
  <sheetViews>
    <sheetView view="pageBreakPreview" zoomScaleNormal="100" zoomScaleSheetLayoutView="100" workbookViewId="0">
      <selection activeCell="C26" sqref="C26"/>
    </sheetView>
  </sheetViews>
  <sheetFormatPr baseColWidth="10" defaultColWidth="11.42578125" defaultRowHeight="11.25" x14ac:dyDescent="0.15"/>
  <cols>
    <col min="1" max="1" width="1.28515625" style="17" customWidth="1"/>
    <col min="2" max="2" width="37" style="17" customWidth="1"/>
    <col min="3" max="3" width="13.140625" style="17" customWidth="1"/>
    <col min="4" max="8" width="13.140625" style="28" customWidth="1"/>
    <col min="9" max="10" width="13.140625" style="29" customWidth="1"/>
    <col min="11" max="11" width="15.42578125" style="29" customWidth="1"/>
    <col min="12" max="12" width="2" style="3" customWidth="1"/>
    <col min="13" max="16384" width="11.42578125" style="17"/>
  </cols>
  <sheetData>
    <row r="1" spans="1:12" s="2" customFormat="1" ht="26.25" customHeight="1" x14ac:dyDescent="0.15">
      <c r="A1" s="1"/>
      <c r="B1" s="347" t="s">
        <v>84</v>
      </c>
      <c r="C1" s="347"/>
      <c r="D1" s="347"/>
      <c r="E1" s="347"/>
      <c r="F1" s="347"/>
      <c r="G1" s="347"/>
      <c r="H1" s="347"/>
      <c r="I1" s="347"/>
      <c r="J1" s="347"/>
      <c r="K1" s="347"/>
    </row>
    <row r="2" spans="1:12" s="8" customFormat="1" ht="12.75" customHeight="1" x14ac:dyDescent="0.15">
      <c r="A2" s="3"/>
      <c r="B2" s="4"/>
      <c r="C2" s="4"/>
      <c r="D2" s="5"/>
      <c r="E2" s="6"/>
      <c r="F2" s="6"/>
      <c r="G2" s="6"/>
      <c r="H2" s="6"/>
      <c r="I2" s="7"/>
      <c r="J2" s="7"/>
      <c r="K2" s="7"/>
    </row>
    <row r="3" spans="1:12" s="14" customFormat="1" ht="20.100000000000001" customHeight="1" x14ac:dyDescent="0.25">
      <c r="A3" s="9"/>
      <c r="B3" s="10" t="s">
        <v>2</v>
      </c>
      <c r="C3" s="421">
        <f>+'2. ANID BUDGET'!C3</f>
        <v>0</v>
      </c>
      <c r="D3" s="422"/>
      <c r="E3" s="422"/>
      <c r="F3" s="422"/>
      <c r="G3" s="422"/>
      <c r="H3" s="422"/>
      <c r="I3" s="422"/>
      <c r="J3" s="422"/>
      <c r="K3" s="423"/>
      <c r="L3" s="13"/>
    </row>
    <row r="4" spans="1:12" s="14" customFormat="1" ht="20.100000000000001" customHeight="1" x14ac:dyDescent="0.25">
      <c r="A4" s="9"/>
      <c r="B4" s="10" t="s">
        <v>0</v>
      </c>
      <c r="C4" s="421">
        <f>+'2. ANID BUDGET'!C4</f>
        <v>0</v>
      </c>
      <c r="D4" s="422"/>
      <c r="E4" s="422"/>
      <c r="F4" s="422"/>
      <c r="G4" s="422"/>
      <c r="H4" s="422"/>
      <c r="I4" s="422"/>
      <c r="J4" s="422"/>
      <c r="K4" s="423"/>
      <c r="L4" s="13"/>
    </row>
    <row r="5" spans="1:12" s="14" customFormat="1" ht="20.100000000000001" customHeight="1" x14ac:dyDescent="0.25">
      <c r="A5" s="9"/>
      <c r="B5" s="39" t="s">
        <v>112</v>
      </c>
      <c r="C5" s="421">
        <f>+'2. ANID BUDGET'!C5</f>
        <v>0</v>
      </c>
      <c r="D5" s="422"/>
      <c r="E5" s="422"/>
      <c r="F5" s="422"/>
      <c r="G5" s="422"/>
      <c r="H5" s="422"/>
      <c r="I5" s="422"/>
      <c r="J5" s="422"/>
      <c r="K5" s="423"/>
      <c r="L5" s="13"/>
    </row>
    <row r="6" spans="1:12" s="14" customFormat="1" ht="20.100000000000001" customHeight="1" x14ac:dyDescent="0.25">
      <c r="A6" s="9"/>
      <c r="B6" s="39" t="s">
        <v>47</v>
      </c>
      <c r="C6" s="424">
        <f>+'2. ANID BUDGET'!C15</f>
        <v>0</v>
      </c>
      <c r="D6" s="425"/>
      <c r="E6" s="425"/>
      <c r="F6" s="425"/>
      <c r="G6" s="425"/>
      <c r="H6" s="425"/>
      <c r="I6" s="425"/>
      <c r="J6" s="425"/>
      <c r="K6" s="426"/>
      <c r="L6" s="13"/>
    </row>
    <row r="7" spans="1:12" ht="6" customHeight="1" x14ac:dyDescent="0.15">
      <c r="A7" s="3"/>
      <c r="B7" s="15"/>
      <c r="C7" s="15"/>
      <c r="D7" s="16"/>
      <c r="E7" s="16"/>
      <c r="F7" s="16"/>
      <c r="G7" s="16"/>
      <c r="H7" s="16"/>
      <c r="I7" s="1"/>
      <c r="J7" s="1"/>
      <c r="K7" s="1"/>
    </row>
    <row r="8" spans="1:12" ht="5.0999999999999996" customHeight="1" x14ac:dyDescent="0.15">
      <c r="A8" s="3"/>
      <c r="B8" s="15"/>
      <c r="C8" s="15"/>
      <c r="D8" s="16"/>
      <c r="E8" s="16"/>
      <c r="F8" s="16"/>
      <c r="G8" s="16"/>
      <c r="H8" s="16"/>
      <c r="I8" s="1"/>
      <c r="J8" s="1"/>
      <c r="K8" s="1"/>
    </row>
    <row r="9" spans="1:12" ht="17.25" customHeight="1" x14ac:dyDescent="0.15">
      <c r="A9" s="3"/>
      <c r="B9" s="32" t="s">
        <v>96</v>
      </c>
      <c r="C9" s="427" t="s">
        <v>119</v>
      </c>
      <c r="D9" s="428"/>
      <c r="E9" s="428"/>
      <c r="F9" s="428"/>
      <c r="G9" s="428"/>
      <c r="H9" s="428"/>
      <c r="I9" s="428"/>
      <c r="J9" s="428"/>
      <c r="K9" s="429"/>
    </row>
    <row r="10" spans="1:12" s="18" customFormat="1" ht="27" customHeight="1" x14ac:dyDescent="0.25">
      <c r="A10" s="9"/>
      <c r="B10" s="419" t="s">
        <v>30</v>
      </c>
      <c r="C10" s="358" t="s">
        <v>6</v>
      </c>
      <c r="D10" s="359"/>
      <c r="E10" s="358" t="s">
        <v>7</v>
      </c>
      <c r="F10" s="359"/>
      <c r="G10" s="358" t="s">
        <v>8</v>
      </c>
      <c r="H10" s="359"/>
      <c r="I10" s="358" t="s">
        <v>1</v>
      </c>
      <c r="J10" s="359"/>
      <c r="K10" s="360" t="s">
        <v>1</v>
      </c>
      <c r="L10" s="9"/>
    </row>
    <row r="11" spans="1:12" s="18" customFormat="1" ht="24" customHeight="1" x14ac:dyDescent="0.25">
      <c r="A11" s="9"/>
      <c r="B11" s="433"/>
      <c r="C11" s="19" t="s">
        <v>116</v>
      </c>
      <c r="D11" s="20" t="s">
        <v>117</v>
      </c>
      <c r="E11" s="19" t="s">
        <v>116</v>
      </c>
      <c r="F11" s="20" t="s">
        <v>117</v>
      </c>
      <c r="G11" s="19" t="s">
        <v>116</v>
      </c>
      <c r="H11" s="20" t="s">
        <v>117</v>
      </c>
      <c r="I11" s="19" t="s">
        <v>116</v>
      </c>
      <c r="J11" s="20" t="s">
        <v>117</v>
      </c>
      <c r="K11" s="361"/>
      <c r="L11" s="9"/>
    </row>
    <row r="12" spans="1:12" s="23" customFormat="1" ht="30" customHeight="1" x14ac:dyDescent="0.25">
      <c r="B12" s="42" t="s">
        <v>11</v>
      </c>
      <c r="C12" s="198">
        <f>SUM(C13:C21)</f>
        <v>0</v>
      </c>
      <c r="D12" s="198">
        <f t="shared" ref="D12:H12" si="0">SUM(D13:D21)</f>
        <v>0</v>
      </c>
      <c r="E12" s="198">
        <f t="shared" si="0"/>
        <v>0</v>
      </c>
      <c r="F12" s="198">
        <f t="shared" si="0"/>
        <v>0</v>
      </c>
      <c r="G12" s="198">
        <f t="shared" si="0"/>
        <v>0</v>
      </c>
      <c r="H12" s="198">
        <f t="shared" si="0"/>
        <v>0</v>
      </c>
      <c r="I12" s="198">
        <f t="shared" ref="I12:K12" si="1">SUM(I13:I21)</f>
        <v>0</v>
      </c>
      <c r="J12" s="198">
        <f t="shared" si="1"/>
        <v>0</v>
      </c>
      <c r="K12" s="198">
        <f t="shared" si="1"/>
        <v>0</v>
      </c>
      <c r="L12" s="22"/>
    </row>
    <row r="13" spans="1:12" s="23" customFormat="1" ht="30" customHeight="1" x14ac:dyDescent="0.25">
      <c r="B13" s="37" t="s">
        <v>12</v>
      </c>
      <c r="C13" s="324">
        <v>0</v>
      </c>
      <c r="D13" s="324">
        <v>0</v>
      </c>
      <c r="E13" s="324">
        <v>0</v>
      </c>
      <c r="F13" s="324">
        <v>0</v>
      </c>
      <c r="G13" s="324">
        <v>0</v>
      </c>
      <c r="H13" s="324">
        <v>0</v>
      </c>
      <c r="I13" s="178">
        <f>+C13+E13+G13</f>
        <v>0</v>
      </c>
      <c r="J13" s="178">
        <f>+D13+F13+H13</f>
        <v>0</v>
      </c>
      <c r="K13" s="178">
        <f t="shared" ref="K13:K22" si="2">+I13+J13</f>
        <v>0</v>
      </c>
      <c r="L13" s="22"/>
    </row>
    <row r="14" spans="1:12" s="23" customFormat="1" ht="30" customHeight="1" x14ac:dyDescent="0.25">
      <c r="B14" s="37" t="str">
        <f>+'2.1 PERSONNEL'!B21</f>
        <v xml:space="preserve">Postdocs </v>
      </c>
      <c r="C14" s="324">
        <v>0</v>
      </c>
      <c r="D14" s="324">
        <v>0</v>
      </c>
      <c r="E14" s="324">
        <v>0</v>
      </c>
      <c r="F14" s="324">
        <v>0</v>
      </c>
      <c r="G14" s="324">
        <v>0</v>
      </c>
      <c r="H14" s="324">
        <v>0</v>
      </c>
      <c r="I14" s="178">
        <f t="shared" ref="I14:J26" si="3">+C14+E14+G14</f>
        <v>0</v>
      </c>
      <c r="J14" s="178">
        <f t="shared" si="3"/>
        <v>0</v>
      </c>
      <c r="K14" s="178">
        <f t="shared" si="2"/>
        <v>0</v>
      </c>
      <c r="L14" s="22"/>
    </row>
    <row r="15" spans="1:12" s="23" customFormat="1" ht="30" customHeight="1" x14ac:dyDescent="0.25">
      <c r="B15" s="37" t="str">
        <f>+'2.1 PERSONNEL'!B22</f>
        <v>PhD Thesis Students</v>
      </c>
      <c r="C15" s="324">
        <v>0</v>
      </c>
      <c r="D15" s="324">
        <v>0</v>
      </c>
      <c r="E15" s="324">
        <v>0</v>
      </c>
      <c r="F15" s="324">
        <v>0</v>
      </c>
      <c r="G15" s="324">
        <v>0</v>
      </c>
      <c r="H15" s="324">
        <v>0</v>
      </c>
      <c r="I15" s="178">
        <f t="shared" si="3"/>
        <v>0</v>
      </c>
      <c r="J15" s="178">
        <f t="shared" si="3"/>
        <v>0</v>
      </c>
      <c r="K15" s="178">
        <f t="shared" si="2"/>
        <v>0</v>
      </c>
      <c r="L15" s="22"/>
    </row>
    <row r="16" spans="1:12" s="23" customFormat="1" ht="30" customHeight="1" x14ac:dyDescent="0.25">
      <c r="B16" s="37" t="str">
        <f>+'2.1 PERSONNEL'!B23</f>
        <v>Master Thesis Students</v>
      </c>
      <c r="C16" s="324">
        <v>0</v>
      </c>
      <c r="D16" s="324">
        <v>0</v>
      </c>
      <c r="E16" s="324">
        <v>0</v>
      </c>
      <c r="F16" s="324">
        <v>0</v>
      </c>
      <c r="G16" s="324">
        <v>0</v>
      </c>
      <c r="H16" s="324">
        <v>0</v>
      </c>
      <c r="I16" s="178">
        <f t="shared" ref="I16" si="4">+C16+E16+G16</f>
        <v>0</v>
      </c>
      <c r="J16" s="178">
        <f t="shared" ref="J16" si="5">+D16+F16+H16</f>
        <v>0</v>
      </c>
      <c r="K16" s="178">
        <f t="shared" ref="K16" si="6">+I16+J16</f>
        <v>0</v>
      </c>
      <c r="L16" s="22"/>
    </row>
    <row r="17" spans="1:12" s="23" customFormat="1" ht="30" customHeight="1" x14ac:dyDescent="0.25">
      <c r="B17" s="37" t="str">
        <f>+'2.1 PERSONNEL'!B24</f>
        <v>Undergraduated Thesis Students</v>
      </c>
      <c r="C17" s="324">
        <v>0</v>
      </c>
      <c r="D17" s="324">
        <v>0</v>
      </c>
      <c r="E17" s="324">
        <v>0</v>
      </c>
      <c r="F17" s="324">
        <v>0</v>
      </c>
      <c r="G17" s="324">
        <v>0</v>
      </c>
      <c r="H17" s="324">
        <v>0</v>
      </c>
      <c r="I17" s="178">
        <f t="shared" si="3"/>
        <v>0</v>
      </c>
      <c r="J17" s="178">
        <f t="shared" si="3"/>
        <v>0</v>
      </c>
      <c r="K17" s="178">
        <f t="shared" si="2"/>
        <v>0</v>
      </c>
      <c r="L17" s="22"/>
    </row>
    <row r="18" spans="1:12" s="23" customFormat="1" ht="30" customHeight="1" x14ac:dyDescent="0.25">
      <c r="B18" s="37" t="str">
        <f>+'2.1 PERSONNEL'!B25</f>
        <v>Technology manager</v>
      </c>
      <c r="C18" s="324">
        <v>0</v>
      </c>
      <c r="D18" s="324">
        <v>0</v>
      </c>
      <c r="E18" s="324">
        <v>0</v>
      </c>
      <c r="F18" s="324">
        <v>0</v>
      </c>
      <c r="G18" s="324">
        <v>0</v>
      </c>
      <c r="H18" s="324">
        <v>0</v>
      </c>
      <c r="I18" s="178">
        <f t="shared" si="3"/>
        <v>0</v>
      </c>
      <c r="J18" s="178">
        <f t="shared" si="3"/>
        <v>0</v>
      </c>
      <c r="K18" s="178">
        <f t="shared" si="2"/>
        <v>0</v>
      </c>
      <c r="L18" s="22"/>
    </row>
    <row r="19" spans="1:12" s="23" customFormat="1" ht="30" customHeight="1" x14ac:dyDescent="0.25">
      <c r="B19" s="37" t="str">
        <f>+'2.1 PERSONNEL'!B26</f>
        <v>Professionals and Technicians</v>
      </c>
      <c r="C19" s="324">
        <v>0</v>
      </c>
      <c r="D19" s="324">
        <v>0</v>
      </c>
      <c r="E19" s="324">
        <v>0</v>
      </c>
      <c r="F19" s="324">
        <v>0</v>
      </c>
      <c r="G19" s="324">
        <v>0</v>
      </c>
      <c r="H19" s="324">
        <v>0</v>
      </c>
      <c r="I19" s="178">
        <f t="shared" ref="I19" si="7">+C19+E19+G19</f>
        <v>0</v>
      </c>
      <c r="J19" s="178">
        <f t="shared" ref="J19" si="8">+D19+F19+H19</f>
        <v>0</v>
      </c>
      <c r="K19" s="178">
        <f t="shared" ref="K19" si="9">+I19+J19</f>
        <v>0</v>
      </c>
      <c r="L19" s="22"/>
    </row>
    <row r="20" spans="1:12" s="23" customFormat="1" ht="30" customHeight="1" x14ac:dyDescent="0.25">
      <c r="B20" s="37" t="str">
        <f>+'2.1 PERSONNEL'!B27</f>
        <v>Communications Staff</v>
      </c>
      <c r="C20" s="324">
        <v>0</v>
      </c>
      <c r="D20" s="324">
        <v>0</v>
      </c>
      <c r="E20" s="324">
        <v>0</v>
      </c>
      <c r="F20" s="324">
        <v>0</v>
      </c>
      <c r="G20" s="324">
        <v>0</v>
      </c>
      <c r="H20" s="324">
        <v>0</v>
      </c>
      <c r="I20" s="178">
        <f t="shared" si="3"/>
        <v>0</v>
      </c>
      <c r="J20" s="178">
        <f t="shared" si="3"/>
        <v>0</v>
      </c>
      <c r="K20" s="178">
        <f t="shared" si="2"/>
        <v>0</v>
      </c>
      <c r="L20" s="22"/>
    </row>
    <row r="21" spans="1:12" s="23" customFormat="1" ht="30" customHeight="1" x14ac:dyDescent="0.25">
      <c r="B21" s="37" t="str">
        <f>+'2.1 PERSONNEL'!B28</f>
        <v>Administrative Staff</v>
      </c>
      <c r="C21" s="324">
        <v>0</v>
      </c>
      <c r="D21" s="324">
        <v>0</v>
      </c>
      <c r="E21" s="324">
        <v>0</v>
      </c>
      <c r="F21" s="324">
        <v>0</v>
      </c>
      <c r="G21" s="324">
        <v>0</v>
      </c>
      <c r="H21" s="324">
        <v>0</v>
      </c>
      <c r="I21" s="178">
        <f t="shared" si="3"/>
        <v>0</v>
      </c>
      <c r="J21" s="178">
        <f t="shared" si="3"/>
        <v>0</v>
      </c>
      <c r="K21" s="178">
        <f t="shared" si="2"/>
        <v>0</v>
      </c>
      <c r="L21" s="22"/>
    </row>
    <row r="22" spans="1:12" s="23" customFormat="1" ht="30" customHeight="1" x14ac:dyDescent="0.25">
      <c r="B22" s="42" t="s">
        <v>39</v>
      </c>
      <c r="C22" s="198">
        <f>C23+C24</f>
        <v>0</v>
      </c>
      <c r="D22" s="198">
        <f>D23+D24</f>
        <v>0</v>
      </c>
      <c r="E22" s="198">
        <f>E23+E24</f>
        <v>0</v>
      </c>
      <c r="F22" s="198">
        <f t="shared" ref="F22" si="10">F23+F24</f>
        <v>0</v>
      </c>
      <c r="G22" s="198">
        <f>G23+G24</f>
        <v>0</v>
      </c>
      <c r="H22" s="198">
        <f>H23+H24</f>
        <v>0</v>
      </c>
      <c r="I22" s="178">
        <f t="shared" si="3"/>
        <v>0</v>
      </c>
      <c r="J22" s="178">
        <f t="shared" si="3"/>
        <v>0</v>
      </c>
      <c r="K22" s="178">
        <f t="shared" si="2"/>
        <v>0</v>
      </c>
      <c r="L22" s="22"/>
    </row>
    <row r="23" spans="1:12" s="23" customFormat="1" ht="30" customHeight="1" x14ac:dyDescent="0.25">
      <c r="B23" s="38" t="s">
        <v>38</v>
      </c>
      <c r="C23" s="331">
        <v>0</v>
      </c>
      <c r="D23" s="331">
        <v>0</v>
      </c>
      <c r="E23" s="331">
        <v>0</v>
      </c>
      <c r="F23" s="331">
        <v>0</v>
      </c>
      <c r="G23" s="331">
        <v>0</v>
      </c>
      <c r="H23" s="331">
        <v>0</v>
      </c>
      <c r="I23" s="178">
        <f t="shared" si="3"/>
        <v>0</v>
      </c>
      <c r="J23" s="178">
        <f t="shared" si="3"/>
        <v>0</v>
      </c>
      <c r="K23" s="178">
        <f>+I23+J23</f>
        <v>0</v>
      </c>
      <c r="L23" s="22"/>
    </row>
    <row r="24" spans="1:12" s="25" customFormat="1" ht="30" customHeight="1" x14ac:dyDescent="0.25">
      <c r="B24" s="38" t="s">
        <v>39</v>
      </c>
      <c r="C24" s="331">
        <v>0</v>
      </c>
      <c r="D24" s="331">
        <v>0</v>
      </c>
      <c r="E24" s="331">
        <v>0</v>
      </c>
      <c r="F24" s="331">
        <v>0</v>
      </c>
      <c r="G24" s="331">
        <v>0</v>
      </c>
      <c r="H24" s="331">
        <v>0</v>
      </c>
      <c r="I24" s="178">
        <f t="shared" si="3"/>
        <v>0</v>
      </c>
      <c r="J24" s="178">
        <f t="shared" si="3"/>
        <v>0</v>
      </c>
      <c r="K24" s="178">
        <f>+I24+J24</f>
        <v>0</v>
      </c>
      <c r="L24" s="24"/>
    </row>
    <row r="25" spans="1:12" s="23" customFormat="1" ht="30" customHeight="1" x14ac:dyDescent="0.25">
      <c r="A25" s="25"/>
      <c r="B25" s="42" t="s">
        <v>41</v>
      </c>
      <c r="C25" s="332">
        <v>0</v>
      </c>
      <c r="D25" s="332">
        <v>0</v>
      </c>
      <c r="E25" s="332">
        <v>0</v>
      </c>
      <c r="F25" s="332">
        <v>0</v>
      </c>
      <c r="G25" s="332">
        <v>0</v>
      </c>
      <c r="H25" s="332">
        <v>0</v>
      </c>
      <c r="I25" s="178">
        <f t="shared" si="3"/>
        <v>0</v>
      </c>
      <c r="J25" s="178">
        <f t="shared" si="3"/>
        <v>0</v>
      </c>
      <c r="K25" s="198">
        <f>+I25+J25</f>
        <v>0</v>
      </c>
      <c r="L25" s="22"/>
    </row>
    <row r="26" spans="1:12" s="23" customFormat="1" ht="30" customHeight="1" x14ac:dyDescent="0.25">
      <c r="A26" s="25"/>
      <c r="B26" s="42" t="s">
        <v>118</v>
      </c>
      <c r="C26" s="332">
        <v>0</v>
      </c>
      <c r="D26" s="332">
        <v>0</v>
      </c>
      <c r="E26" s="332">
        <v>0</v>
      </c>
      <c r="F26" s="332">
        <v>0</v>
      </c>
      <c r="G26" s="332">
        <v>0</v>
      </c>
      <c r="H26" s="332">
        <v>0</v>
      </c>
      <c r="I26" s="178">
        <f t="shared" si="3"/>
        <v>0</v>
      </c>
      <c r="J26" s="178">
        <f t="shared" si="3"/>
        <v>0</v>
      </c>
      <c r="K26" s="198">
        <f>+I26+J26</f>
        <v>0</v>
      </c>
      <c r="L26" s="22"/>
    </row>
    <row r="27" spans="1:12" s="23" customFormat="1" ht="30" customHeight="1" x14ac:dyDescent="0.25">
      <c r="B27" s="100" t="s">
        <v>120</v>
      </c>
      <c r="C27" s="102">
        <f t="shared" ref="C27:H27" si="11">+C12+SUM(C23:C26)</f>
        <v>0</v>
      </c>
      <c r="D27" s="102">
        <f t="shared" si="11"/>
        <v>0</v>
      </c>
      <c r="E27" s="102">
        <f t="shared" si="11"/>
        <v>0</v>
      </c>
      <c r="F27" s="102">
        <f t="shared" si="11"/>
        <v>0</v>
      </c>
      <c r="G27" s="102">
        <f t="shared" si="11"/>
        <v>0</v>
      </c>
      <c r="H27" s="102">
        <f t="shared" si="11"/>
        <v>0</v>
      </c>
      <c r="I27" s="102">
        <f>+C27+E27+G27</f>
        <v>0</v>
      </c>
      <c r="J27" s="102">
        <f>+D27+F27+H27</f>
        <v>0</v>
      </c>
      <c r="K27" s="102">
        <f>+I27+J27</f>
        <v>0</v>
      </c>
      <c r="L27" s="22"/>
    </row>
  </sheetData>
  <mergeCells count="12">
    <mergeCell ref="K10:K11"/>
    <mergeCell ref="C9:K9"/>
    <mergeCell ref="B1:K1"/>
    <mergeCell ref="C3:K3"/>
    <mergeCell ref="C4:K4"/>
    <mergeCell ref="C5:K5"/>
    <mergeCell ref="C6:K6"/>
    <mergeCell ref="B10:B11"/>
    <mergeCell ref="C10:D10"/>
    <mergeCell ref="E10:F10"/>
    <mergeCell ref="G10:H10"/>
    <mergeCell ref="I10:J10"/>
  </mergeCells>
  <pageMargins left="0.7" right="0.7"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5"/>
  <sheetViews>
    <sheetView tabSelected="1" view="pageBreakPreview" zoomScaleNormal="100" zoomScaleSheetLayoutView="100" workbookViewId="0"/>
  </sheetViews>
  <sheetFormatPr baseColWidth="10" defaultColWidth="11.42578125" defaultRowHeight="11.25" x14ac:dyDescent="0.15"/>
  <cols>
    <col min="1" max="1" width="4.42578125" style="52" customWidth="1"/>
    <col min="2" max="2" width="36.85546875" style="52" customWidth="1"/>
    <col min="3" max="3" width="16" style="57" customWidth="1"/>
    <col min="4" max="5" width="16" style="57" customWidth="1" collapsed="1"/>
    <col min="6" max="6" width="16" style="52" customWidth="1" collapsed="1"/>
    <col min="7" max="7" width="3.140625" style="46" customWidth="1" collapsed="1"/>
    <col min="8" max="8" width="3" style="52" customWidth="1"/>
    <col min="9" max="11" width="11.42578125" style="52"/>
    <col min="12" max="12" width="17.7109375" style="52" customWidth="1"/>
    <col min="13" max="13" width="12.42578125" style="52" bestFit="1" customWidth="1"/>
    <col min="14" max="16384" width="11.42578125" style="52"/>
  </cols>
  <sheetData>
    <row r="1" spans="1:15" s="45" customFormat="1" ht="26.25" customHeight="1" x14ac:dyDescent="0.15">
      <c r="A1" s="103"/>
      <c r="B1" s="60" t="s">
        <v>9</v>
      </c>
      <c r="C1" s="60"/>
      <c r="D1" s="60"/>
      <c r="E1" s="60"/>
      <c r="F1" s="60"/>
      <c r="I1" s="60"/>
      <c r="J1" s="60"/>
      <c r="K1" s="60"/>
      <c r="L1" s="60"/>
      <c r="M1" s="60"/>
      <c r="N1" s="60"/>
      <c r="O1" s="103"/>
    </row>
    <row r="2" spans="1:15" s="47" customFormat="1" ht="12.75" customHeight="1" x14ac:dyDescent="0.15">
      <c r="A2" s="46"/>
      <c r="B2" s="104"/>
      <c r="C2" s="105"/>
      <c r="D2" s="106"/>
      <c r="E2" s="106"/>
      <c r="F2" s="107"/>
      <c r="I2" s="60"/>
      <c r="J2" s="60"/>
      <c r="K2" s="60"/>
      <c r="L2" s="60"/>
      <c r="M2" s="172"/>
      <c r="N2" s="172"/>
      <c r="O2" s="46"/>
    </row>
    <row r="3" spans="1:15" s="50" customFormat="1" ht="20.100000000000001" customHeight="1" x14ac:dyDescent="0.15">
      <c r="A3" s="48"/>
      <c r="B3" s="108" t="s">
        <v>10</v>
      </c>
      <c r="C3" s="302"/>
      <c r="D3" s="303"/>
      <c r="E3" s="303"/>
      <c r="F3" s="304"/>
      <c r="G3" s="49"/>
      <c r="I3" s="60"/>
      <c r="J3" s="53"/>
      <c r="K3" s="60"/>
      <c r="L3" s="60"/>
      <c r="M3" s="60"/>
      <c r="N3" s="60"/>
      <c r="O3" s="46"/>
    </row>
    <row r="4" spans="1:15" s="50" customFormat="1" ht="20.100000000000001" customHeight="1" x14ac:dyDescent="0.25">
      <c r="A4" s="48"/>
      <c r="B4" s="108" t="s">
        <v>0</v>
      </c>
      <c r="C4" s="302"/>
      <c r="D4" s="303"/>
      <c r="E4" s="303"/>
      <c r="F4" s="304"/>
      <c r="G4" s="49"/>
      <c r="I4" s="173"/>
      <c r="J4" s="53"/>
      <c r="K4" s="173"/>
      <c r="L4" s="173"/>
      <c r="M4" s="174"/>
      <c r="N4" s="174"/>
      <c r="O4" s="53"/>
    </row>
    <row r="5" spans="1:15" s="50" customFormat="1" ht="20.100000000000001" customHeight="1" x14ac:dyDescent="0.25">
      <c r="A5" s="48"/>
      <c r="B5" s="109" t="s">
        <v>112</v>
      </c>
      <c r="C5" s="305"/>
      <c r="D5" s="303"/>
      <c r="E5" s="303"/>
      <c r="F5" s="304"/>
      <c r="G5" s="49"/>
      <c r="H5" s="51"/>
      <c r="I5" s="173"/>
      <c r="J5" s="173"/>
      <c r="K5" s="173"/>
      <c r="L5" s="173"/>
      <c r="M5" s="174"/>
      <c r="N5" s="174"/>
      <c r="O5" s="53"/>
    </row>
    <row r="6" spans="1:15" s="50" customFormat="1" ht="20.100000000000001" customHeight="1" x14ac:dyDescent="0.25">
      <c r="A6" s="48"/>
      <c r="B6" s="109" t="s">
        <v>73</v>
      </c>
      <c r="C6" s="306"/>
      <c r="D6" s="303"/>
      <c r="E6" s="303"/>
      <c r="F6" s="304"/>
      <c r="G6" s="49"/>
      <c r="H6" s="51"/>
      <c r="I6" s="90"/>
      <c r="J6" s="90"/>
      <c r="K6" s="90"/>
      <c r="L6" s="90"/>
      <c r="M6" s="174"/>
      <c r="N6" s="174"/>
      <c r="O6" s="53"/>
    </row>
    <row r="7" spans="1:15" s="50" customFormat="1" ht="20.100000000000001" customHeight="1" x14ac:dyDescent="0.25">
      <c r="A7" s="48"/>
      <c r="B7" s="110"/>
      <c r="C7" s="306"/>
      <c r="D7" s="303"/>
      <c r="E7" s="303"/>
      <c r="F7" s="304"/>
      <c r="G7" s="49"/>
      <c r="H7" s="51"/>
      <c r="I7" s="90"/>
      <c r="J7" s="90"/>
      <c r="K7" s="90"/>
      <c r="L7" s="90"/>
      <c r="M7" s="174"/>
      <c r="N7" s="174"/>
      <c r="O7" s="53"/>
    </row>
    <row r="8" spans="1:15" s="50" customFormat="1" ht="20.100000000000001" customHeight="1" x14ac:dyDescent="0.25">
      <c r="A8" s="48"/>
      <c r="B8" s="111"/>
      <c r="C8" s="306"/>
      <c r="D8" s="303"/>
      <c r="E8" s="303"/>
      <c r="F8" s="304"/>
      <c r="G8" s="49"/>
      <c r="H8" s="51"/>
      <c r="I8" s="90"/>
      <c r="J8" s="90"/>
      <c r="K8" s="90"/>
      <c r="L8" s="90"/>
      <c r="M8" s="174"/>
      <c r="N8" s="174"/>
      <c r="O8" s="53"/>
    </row>
    <row r="9" spans="1:15" s="50" customFormat="1" ht="20.100000000000001" customHeight="1" x14ac:dyDescent="0.25">
      <c r="A9" s="48"/>
      <c r="B9" s="110" t="s">
        <v>47</v>
      </c>
      <c r="C9" s="305"/>
      <c r="D9" s="303"/>
      <c r="E9" s="303"/>
      <c r="F9" s="304"/>
      <c r="G9" s="49"/>
      <c r="H9" s="51"/>
      <c r="I9" s="53"/>
      <c r="J9" s="53"/>
      <c r="K9" s="53"/>
      <c r="L9" s="53"/>
      <c r="M9" s="53"/>
      <c r="N9" s="53"/>
      <c r="O9" s="53"/>
    </row>
    <row r="10" spans="1:15" s="50" customFormat="1" ht="20.100000000000001" customHeight="1" x14ac:dyDescent="0.25">
      <c r="A10" s="48"/>
      <c r="B10" s="112"/>
      <c r="C10" s="307"/>
      <c r="D10" s="308"/>
      <c r="E10" s="308"/>
      <c r="F10" s="309"/>
      <c r="G10" s="49"/>
      <c r="H10" s="51"/>
      <c r="I10" s="53"/>
      <c r="J10" s="53"/>
      <c r="K10" s="53"/>
      <c r="L10" s="53"/>
      <c r="M10" s="53"/>
      <c r="N10" s="53"/>
      <c r="O10" s="53"/>
    </row>
    <row r="11" spans="1:15" s="50" customFormat="1" ht="20.100000000000001" customHeight="1" x14ac:dyDescent="0.25">
      <c r="A11" s="169"/>
      <c r="B11" s="112"/>
      <c r="C11" s="307"/>
      <c r="D11" s="308"/>
      <c r="E11" s="308"/>
      <c r="F11" s="309"/>
      <c r="G11" s="49"/>
      <c r="H11" s="51"/>
      <c r="I11" s="53"/>
      <c r="J11" s="53"/>
      <c r="K11" s="53"/>
      <c r="L11" s="53"/>
      <c r="M11" s="53"/>
      <c r="N11" s="53"/>
      <c r="O11" s="53"/>
    </row>
    <row r="12" spans="1:15" s="50" customFormat="1" ht="20.100000000000001" customHeight="1" x14ac:dyDescent="0.25">
      <c r="A12" s="169"/>
      <c r="B12" s="112"/>
      <c r="C12" s="307"/>
      <c r="D12" s="308"/>
      <c r="E12" s="308"/>
      <c r="F12" s="309"/>
      <c r="G12" s="49"/>
      <c r="H12" s="51"/>
      <c r="I12" s="53"/>
      <c r="J12" s="53"/>
      <c r="K12" s="53"/>
      <c r="L12" s="53"/>
      <c r="M12" s="53"/>
      <c r="N12" s="53"/>
      <c r="O12" s="53"/>
    </row>
    <row r="13" spans="1:15" s="50" customFormat="1" ht="20.100000000000001" customHeight="1" x14ac:dyDescent="0.25">
      <c r="A13" s="169"/>
      <c r="B13" s="112"/>
      <c r="C13" s="307"/>
      <c r="D13" s="308"/>
      <c r="E13" s="308"/>
      <c r="F13" s="309"/>
      <c r="G13" s="49"/>
      <c r="H13" s="51"/>
      <c r="I13" s="53"/>
      <c r="J13" s="53"/>
      <c r="K13" s="53"/>
      <c r="L13" s="53"/>
      <c r="M13" s="53"/>
      <c r="N13" s="53"/>
      <c r="O13" s="53"/>
    </row>
    <row r="14" spans="1:15" s="50" customFormat="1" ht="20.100000000000001" customHeight="1" x14ac:dyDescent="0.25">
      <c r="A14" s="169"/>
      <c r="B14" s="112"/>
      <c r="C14" s="307"/>
      <c r="D14" s="308"/>
      <c r="E14" s="308"/>
      <c r="F14" s="309"/>
      <c r="G14" s="49"/>
      <c r="H14" s="51"/>
      <c r="I14" s="53"/>
      <c r="J14" s="53"/>
      <c r="K14" s="53"/>
      <c r="L14" s="53"/>
      <c r="M14" s="53"/>
      <c r="N14" s="53"/>
      <c r="O14" s="53"/>
    </row>
    <row r="15" spans="1:15" s="50" customFormat="1" ht="20.100000000000001" customHeight="1" x14ac:dyDescent="0.25">
      <c r="A15" s="169"/>
      <c r="B15" s="113"/>
      <c r="C15" s="305"/>
      <c r="D15" s="303"/>
      <c r="E15" s="303"/>
      <c r="F15" s="304"/>
      <c r="G15" s="49"/>
      <c r="H15" s="51"/>
      <c r="I15" s="53"/>
      <c r="J15" s="53"/>
      <c r="K15" s="53"/>
      <c r="L15" s="53"/>
      <c r="M15" s="53"/>
      <c r="N15" s="53"/>
      <c r="O15" s="53"/>
    </row>
    <row r="16" spans="1:15" s="50" customFormat="1" ht="7.5" customHeight="1" x14ac:dyDescent="0.25">
      <c r="A16" s="169"/>
      <c r="B16" s="114"/>
      <c r="C16" s="48"/>
      <c r="D16" s="115"/>
      <c r="E16" s="115"/>
      <c r="F16" s="115"/>
      <c r="G16" s="49"/>
      <c r="H16" s="51"/>
      <c r="I16" s="53"/>
      <c r="J16" s="53"/>
      <c r="K16" s="53"/>
      <c r="L16" s="53"/>
      <c r="M16" s="53"/>
      <c r="N16" s="53"/>
      <c r="O16" s="53"/>
    </row>
    <row r="17" spans="1:13" x14ac:dyDescent="0.15">
      <c r="A17" s="171"/>
      <c r="B17" s="68"/>
      <c r="C17" s="63"/>
      <c r="D17" s="63"/>
      <c r="E17" s="63"/>
      <c r="F17" s="46"/>
    </row>
    <row r="18" spans="1:13" s="53" customFormat="1" ht="39.75" customHeight="1" x14ac:dyDescent="0.25">
      <c r="A18" s="169"/>
      <c r="B18" s="116" t="s">
        <v>30</v>
      </c>
      <c r="C18" s="125" t="s">
        <v>108</v>
      </c>
      <c r="D18" s="125" t="s">
        <v>109</v>
      </c>
      <c r="E18" s="125" t="s">
        <v>110</v>
      </c>
      <c r="F18" s="136" t="s">
        <v>105</v>
      </c>
      <c r="G18" s="48"/>
    </row>
    <row r="19" spans="1:13" s="54" customFormat="1" ht="25.5" customHeight="1" x14ac:dyDescent="0.25">
      <c r="A19" s="170"/>
      <c r="B19" s="117" t="s">
        <v>11</v>
      </c>
      <c r="C19" s="118">
        <f>SUM(C20:C28)</f>
        <v>0</v>
      </c>
      <c r="D19" s="118">
        <f>SUM(D20:D28)</f>
        <v>0</v>
      </c>
      <c r="E19" s="118">
        <f>SUM(E20:E28)</f>
        <v>0</v>
      </c>
      <c r="F19" s="118">
        <f>+C19+D19+E19</f>
        <v>0</v>
      </c>
      <c r="G19" s="55"/>
    </row>
    <row r="20" spans="1:13" s="54" customFormat="1" ht="18.75" customHeight="1" x14ac:dyDescent="0.25">
      <c r="A20" s="170"/>
      <c r="B20" s="187" t="s">
        <v>12</v>
      </c>
      <c r="C20" s="311">
        <f>+SUM('2.1 PERSONNEL'!G8:G14)</f>
        <v>0</v>
      </c>
      <c r="D20" s="311">
        <f>+SUM('2.1 PERSONNEL'!H8:H14)</f>
        <v>0</v>
      </c>
      <c r="E20" s="311">
        <f>+SUM('2.1 PERSONNEL'!I8:I14)</f>
        <v>0</v>
      </c>
      <c r="F20" s="228">
        <f>+C20+D20+E20</f>
        <v>0</v>
      </c>
      <c r="G20" s="55"/>
    </row>
    <row r="21" spans="1:13" s="54" customFormat="1" ht="18.75" customHeight="1" x14ac:dyDescent="0.25">
      <c r="A21" s="170"/>
      <c r="B21" s="187" t="str">
        <f>+'2.1 PERSONNEL'!B21</f>
        <v xml:space="preserve">Postdocs </v>
      </c>
      <c r="C21" s="311">
        <f>+'2.1 PERSONNEL'!H21</f>
        <v>0</v>
      </c>
      <c r="D21" s="311">
        <f>+'2.1 PERSONNEL'!J21</f>
        <v>0</v>
      </c>
      <c r="E21" s="311">
        <f>+'2.1 PERSONNEL'!L21</f>
        <v>0</v>
      </c>
      <c r="F21" s="228">
        <f t="shared" ref="F21:F31" si="0">+C21+D21+E21</f>
        <v>0</v>
      </c>
      <c r="G21" s="55"/>
    </row>
    <row r="22" spans="1:13" s="54" customFormat="1" ht="18.75" customHeight="1" x14ac:dyDescent="0.25">
      <c r="A22" s="170"/>
      <c r="B22" s="187" t="str">
        <f>+'2.1 PERSONNEL'!B22</f>
        <v>PhD Thesis Students</v>
      </c>
      <c r="C22" s="311">
        <f>+'2.1 PERSONNEL'!H22</f>
        <v>0</v>
      </c>
      <c r="D22" s="311">
        <f>+'2.1 PERSONNEL'!J22</f>
        <v>0</v>
      </c>
      <c r="E22" s="311">
        <f>+'2.1 PERSONNEL'!L22</f>
        <v>0</v>
      </c>
      <c r="F22" s="228">
        <f t="shared" si="0"/>
        <v>0</v>
      </c>
      <c r="G22" s="55"/>
    </row>
    <row r="23" spans="1:13" s="54" customFormat="1" ht="18.75" customHeight="1" x14ac:dyDescent="0.25">
      <c r="A23" s="170"/>
      <c r="B23" s="187" t="str">
        <f>+'2.1 PERSONNEL'!B23</f>
        <v>Master Thesis Students</v>
      </c>
      <c r="C23" s="311">
        <f>+'2.1 PERSONNEL'!H23</f>
        <v>0</v>
      </c>
      <c r="D23" s="311">
        <f>+'2.1 PERSONNEL'!J23</f>
        <v>0</v>
      </c>
      <c r="E23" s="311">
        <f>+'2.1 PERSONNEL'!L23</f>
        <v>0</v>
      </c>
      <c r="F23" s="228">
        <f t="shared" si="0"/>
        <v>0</v>
      </c>
      <c r="G23" s="55"/>
    </row>
    <row r="24" spans="1:13" s="54" customFormat="1" ht="18.75" customHeight="1" x14ac:dyDescent="0.25">
      <c r="A24" s="170"/>
      <c r="B24" s="187" t="str">
        <f>+'2.1 PERSONNEL'!B24</f>
        <v>Undergraduated Thesis Students</v>
      </c>
      <c r="C24" s="311">
        <f>+'2.1 PERSONNEL'!H24</f>
        <v>0</v>
      </c>
      <c r="D24" s="311">
        <f>+'2.1 PERSONNEL'!J24</f>
        <v>0</v>
      </c>
      <c r="E24" s="311">
        <f>+'2.1 PERSONNEL'!L24</f>
        <v>0</v>
      </c>
      <c r="F24" s="228">
        <f t="shared" si="0"/>
        <v>0</v>
      </c>
      <c r="G24" s="55"/>
    </row>
    <row r="25" spans="1:13" s="54" customFormat="1" ht="18.75" customHeight="1" x14ac:dyDescent="0.25">
      <c r="A25" s="170"/>
      <c r="B25" s="187" t="str">
        <f>+'2.1 PERSONNEL'!B25</f>
        <v>Technology manager</v>
      </c>
      <c r="C25" s="311">
        <f>+'2.1 PERSONNEL'!H25</f>
        <v>0</v>
      </c>
      <c r="D25" s="311">
        <f>+'2.1 PERSONNEL'!J25</f>
        <v>0</v>
      </c>
      <c r="E25" s="311">
        <f>+'2.1 PERSONNEL'!L25</f>
        <v>0</v>
      </c>
      <c r="F25" s="228">
        <f t="shared" ref="F25:F28" si="1">+C25+D25+E25</f>
        <v>0</v>
      </c>
      <c r="G25" s="55"/>
    </row>
    <row r="26" spans="1:13" s="54" customFormat="1" ht="18.75" customHeight="1" x14ac:dyDescent="0.25">
      <c r="A26" s="170"/>
      <c r="B26" s="187" t="str">
        <f>+'2.1 PERSONNEL'!B26</f>
        <v>Professionals and Technicians</v>
      </c>
      <c r="C26" s="311">
        <f>+'2.1 PERSONNEL'!H26</f>
        <v>0</v>
      </c>
      <c r="D26" s="311">
        <f>+'2.1 PERSONNEL'!J26</f>
        <v>0</v>
      </c>
      <c r="E26" s="311">
        <f>+'2.1 PERSONNEL'!L26</f>
        <v>0</v>
      </c>
      <c r="F26" s="228">
        <f t="shared" si="1"/>
        <v>0</v>
      </c>
      <c r="G26" s="55"/>
    </row>
    <row r="27" spans="1:13" s="54" customFormat="1" ht="18.75" customHeight="1" x14ac:dyDescent="0.25">
      <c r="A27" s="170"/>
      <c r="B27" s="187" t="str">
        <f>+'2.1 PERSONNEL'!B27</f>
        <v>Communications Staff</v>
      </c>
      <c r="C27" s="311">
        <f>+'2.1 PERSONNEL'!H27</f>
        <v>0</v>
      </c>
      <c r="D27" s="311">
        <f>+'2.1 PERSONNEL'!J27</f>
        <v>0</v>
      </c>
      <c r="E27" s="311">
        <f>+'2.1 PERSONNEL'!L27</f>
        <v>0</v>
      </c>
      <c r="F27" s="228">
        <f t="shared" si="1"/>
        <v>0</v>
      </c>
      <c r="G27" s="55"/>
      <c r="I27" s="175"/>
      <c r="J27" s="53"/>
      <c r="K27" s="53"/>
      <c r="L27" s="53"/>
      <c r="M27" s="53"/>
    </row>
    <row r="28" spans="1:13" s="54" customFormat="1" ht="18.75" customHeight="1" x14ac:dyDescent="0.25">
      <c r="A28" s="170"/>
      <c r="B28" s="187" t="str">
        <f>+'2.1 PERSONNEL'!B28</f>
        <v>Administrative Staff</v>
      </c>
      <c r="C28" s="311">
        <f>+'2.1 PERSONNEL'!H28</f>
        <v>0</v>
      </c>
      <c r="D28" s="311">
        <f>+'2.1 PERSONNEL'!J28</f>
        <v>0</v>
      </c>
      <c r="E28" s="311">
        <f>+'2.1 PERSONNEL'!L28</f>
        <v>0</v>
      </c>
      <c r="F28" s="228">
        <f t="shared" si="1"/>
        <v>0</v>
      </c>
      <c r="G28" s="55"/>
      <c r="I28" s="344"/>
      <c r="J28" s="344"/>
      <c r="K28" s="344"/>
      <c r="L28" s="344"/>
      <c r="M28" s="176"/>
    </row>
    <row r="29" spans="1:13" s="54" customFormat="1" ht="25.5" customHeight="1" x14ac:dyDescent="0.25">
      <c r="A29" s="170"/>
      <c r="B29" s="117" t="s">
        <v>39</v>
      </c>
      <c r="C29" s="118">
        <f>+SUM(C30:C31)</f>
        <v>0</v>
      </c>
      <c r="D29" s="118">
        <f t="shared" ref="D29:E29" si="2">+SUM(D30:D31)</f>
        <v>0</v>
      </c>
      <c r="E29" s="118">
        <f t="shared" si="2"/>
        <v>0</v>
      </c>
      <c r="F29" s="118">
        <f>+C29+D29+E29</f>
        <v>0</v>
      </c>
      <c r="G29" s="55"/>
      <c r="I29" s="90"/>
      <c r="J29" s="90"/>
      <c r="K29" s="90"/>
      <c r="L29" s="90"/>
      <c r="M29" s="176"/>
    </row>
    <row r="30" spans="1:13" s="54" customFormat="1" ht="18.75" customHeight="1" x14ac:dyDescent="0.25">
      <c r="A30" s="170"/>
      <c r="B30" s="119" t="s">
        <v>38</v>
      </c>
      <c r="C30" s="311">
        <f>+'2.2. TICKETS &amp; PER DIEM'!C7+'2.2. TICKETS &amp; PER DIEM'!C10</f>
        <v>0</v>
      </c>
      <c r="D30" s="311">
        <f>+'2.2. TICKETS &amp; PER DIEM'!D7+'2.2. TICKETS &amp; PER DIEM'!D10</f>
        <v>0</v>
      </c>
      <c r="E30" s="311">
        <f>+'2.2. TICKETS &amp; PER DIEM'!E7+'2.2. TICKETS &amp; PER DIEM'!E10</f>
        <v>0</v>
      </c>
      <c r="F30" s="118">
        <f t="shared" si="0"/>
        <v>0</v>
      </c>
      <c r="G30" s="55"/>
    </row>
    <row r="31" spans="1:13" s="54" customFormat="1" ht="18.75" customHeight="1" x14ac:dyDescent="0.25">
      <c r="A31" s="170"/>
      <c r="B31" s="119" t="s">
        <v>39</v>
      </c>
      <c r="C31" s="311">
        <f>+'2.3. OPERATIONAL COST'!C20</f>
        <v>0</v>
      </c>
      <c r="D31" s="311">
        <f>+'2.3. OPERATIONAL COST'!D20</f>
        <v>0</v>
      </c>
      <c r="E31" s="311">
        <f>+'2.3. OPERATIONAL COST'!E20</f>
        <v>0</v>
      </c>
      <c r="F31" s="118">
        <f t="shared" si="0"/>
        <v>0</v>
      </c>
      <c r="G31" s="55"/>
      <c r="I31" s="53"/>
      <c r="J31" s="53"/>
      <c r="K31" s="53"/>
      <c r="L31" s="53"/>
      <c r="M31" s="53"/>
    </row>
    <row r="32" spans="1:13" s="54" customFormat="1" ht="25.5" customHeight="1" x14ac:dyDescent="0.25">
      <c r="A32" s="170"/>
      <c r="B32" s="117" t="s">
        <v>41</v>
      </c>
      <c r="C32" s="118">
        <f>+'2.4 EQUIPMENT'!C19</f>
        <v>0</v>
      </c>
      <c r="D32" s="118">
        <f>+'2.4 EQUIPMENT'!D19</f>
        <v>0</v>
      </c>
      <c r="E32" s="118">
        <f>+'2.4 EQUIPMENT'!E19</f>
        <v>0</v>
      </c>
      <c r="F32" s="118">
        <f>+C32+D32+E32</f>
        <v>0</v>
      </c>
      <c r="G32" s="55"/>
    </row>
    <row r="33" spans="1:15" s="54" customFormat="1" ht="25.5" customHeight="1" x14ac:dyDescent="0.25">
      <c r="A33" s="170"/>
      <c r="B33" s="117" t="s">
        <v>111</v>
      </c>
      <c r="C33" s="118">
        <f>+'2.4 ADEQ INFRAST &amp; FURNI'!C19</f>
        <v>0</v>
      </c>
      <c r="D33" s="118">
        <f>+'2.4 ADEQ INFRAST &amp; FURNI'!D19</f>
        <v>0</v>
      </c>
      <c r="E33" s="118">
        <f>+'2.4 ADEQ INFRAST &amp; FURNI'!E19</f>
        <v>0</v>
      </c>
      <c r="F33" s="118">
        <f>+C33+D33+E33</f>
        <v>0</v>
      </c>
      <c r="G33" s="55"/>
      <c r="I33" s="60"/>
    </row>
    <row r="34" spans="1:15" s="54" customFormat="1" ht="25.5" customHeight="1" x14ac:dyDescent="0.25">
      <c r="A34" s="170"/>
      <c r="B34" s="117" t="s">
        <v>40</v>
      </c>
      <c r="C34" s="310">
        <v>0</v>
      </c>
      <c r="D34" s="310">
        <v>0</v>
      </c>
      <c r="E34" s="310">
        <v>0</v>
      </c>
      <c r="F34" s="118">
        <f>+C34+D34+E34</f>
        <v>0</v>
      </c>
      <c r="G34" s="55"/>
      <c r="I34" s="60"/>
      <c r="J34" s="60"/>
      <c r="K34" s="60"/>
      <c r="L34" s="60"/>
    </row>
    <row r="35" spans="1:15" s="56" customFormat="1" ht="30" customHeight="1" x14ac:dyDescent="0.25">
      <c r="A35" s="193"/>
      <c r="B35" s="188" t="s">
        <v>21</v>
      </c>
      <c r="C35" s="189">
        <f>+C19+C30+SUM(C31:C34)</f>
        <v>0</v>
      </c>
      <c r="D35" s="189">
        <f>+D19+D30+SUM(D31:D34)</f>
        <v>0</v>
      </c>
      <c r="E35" s="189">
        <f>+E19+E30+SUM(E31:E34)</f>
        <v>0</v>
      </c>
      <c r="F35" s="189">
        <f>+C35+D35+E35</f>
        <v>0</v>
      </c>
      <c r="G35" s="193"/>
      <c r="I35" s="60"/>
      <c r="J35" s="60"/>
      <c r="K35" s="60"/>
      <c r="L35" s="60"/>
      <c r="M35" s="54"/>
    </row>
    <row r="36" spans="1:15" x14ac:dyDescent="0.15">
      <c r="A36" s="171"/>
      <c r="B36" s="171"/>
      <c r="C36" s="194"/>
      <c r="D36" s="194"/>
      <c r="E36" s="194"/>
      <c r="F36" s="171"/>
      <c r="G36" s="171"/>
      <c r="I36" s="54"/>
      <c r="J36" s="54"/>
      <c r="K36" s="54"/>
      <c r="L36" s="54"/>
      <c r="M36" s="54"/>
    </row>
    <row r="37" spans="1:15" ht="27" customHeight="1" x14ac:dyDescent="0.15">
      <c r="A37" s="171"/>
      <c r="B37" s="345" t="s">
        <v>46</v>
      </c>
      <c r="C37" s="345"/>
      <c r="D37" s="195"/>
      <c r="E37" s="195"/>
      <c r="F37" s="195" t="e">
        <f>+F32/F35</f>
        <v>#DIV/0!</v>
      </c>
      <c r="G37" s="171"/>
      <c r="M37" s="54"/>
    </row>
    <row r="38" spans="1:15" s="177" customFormat="1" ht="33.75" customHeight="1" x14ac:dyDescent="0.25">
      <c r="A38" s="196"/>
      <c r="B38" s="345" t="s">
        <v>123</v>
      </c>
      <c r="C38" s="345"/>
      <c r="D38" s="195"/>
      <c r="E38" s="195"/>
      <c r="F38" s="195" t="e">
        <f>+F33/F35</f>
        <v>#DIV/0!</v>
      </c>
      <c r="G38" s="197"/>
      <c r="I38" s="173"/>
      <c r="J38" s="173"/>
      <c r="K38" s="173"/>
      <c r="L38" s="173"/>
      <c r="M38" s="173"/>
      <c r="N38" s="173"/>
      <c r="O38" s="173"/>
    </row>
    <row r="39" spans="1:15" s="177" customFormat="1" ht="22.5" customHeight="1" x14ac:dyDescent="0.25">
      <c r="A39" s="196"/>
      <c r="B39" s="345" t="s">
        <v>75</v>
      </c>
      <c r="C39" s="345"/>
      <c r="D39" s="195"/>
      <c r="E39" s="195"/>
      <c r="F39" s="195" t="e">
        <f>+F34/F35</f>
        <v>#DIV/0!</v>
      </c>
      <c r="G39" s="197"/>
      <c r="I39" s="173"/>
      <c r="J39" s="173"/>
      <c r="K39" s="173"/>
      <c r="L39" s="173"/>
      <c r="M39" s="173"/>
      <c r="N39" s="173"/>
      <c r="O39" s="173"/>
    </row>
    <row r="40" spans="1:15" x14ac:dyDescent="0.15">
      <c r="G40" s="52"/>
    </row>
    <row r="41" spans="1:15" x14ac:dyDescent="0.15">
      <c r="G41" s="52"/>
    </row>
    <row r="42" spans="1:15" x14ac:dyDescent="0.15">
      <c r="G42" s="52"/>
    </row>
    <row r="43" spans="1:15" x14ac:dyDescent="0.15">
      <c r="G43" s="52"/>
    </row>
    <row r="44" spans="1:15" x14ac:dyDescent="0.15">
      <c r="G44" s="52"/>
    </row>
    <row r="45" spans="1:15" x14ac:dyDescent="0.15">
      <c r="G45" s="52"/>
    </row>
    <row r="46" spans="1:15" x14ac:dyDescent="0.15">
      <c r="C46" s="58"/>
      <c r="G46" s="52"/>
    </row>
    <row r="47" spans="1:15" x14ac:dyDescent="0.15">
      <c r="C47" s="58"/>
      <c r="G47" s="52"/>
    </row>
    <row r="48" spans="1:15" x14ac:dyDescent="0.15">
      <c r="C48" s="58"/>
      <c r="G48" s="52"/>
    </row>
    <row r="49" spans="3:7" x14ac:dyDescent="0.15">
      <c r="C49" s="58"/>
      <c r="G49" s="52"/>
    </row>
    <row r="50" spans="3:7" x14ac:dyDescent="0.15">
      <c r="C50" s="59"/>
    </row>
    <row r="51" spans="3:7" x14ac:dyDescent="0.15">
      <c r="C51" s="59"/>
    </row>
    <row r="52" spans="3:7" x14ac:dyDescent="0.15">
      <c r="C52" s="59"/>
    </row>
    <row r="53" spans="3:7" x14ac:dyDescent="0.15">
      <c r="C53" s="59"/>
    </row>
    <row r="54" spans="3:7" x14ac:dyDescent="0.15">
      <c r="C54" s="59"/>
    </row>
    <row r="55" spans="3:7" x14ac:dyDescent="0.15">
      <c r="C55" s="59"/>
    </row>
  </sheetData>
  <mergeCells count="4">
    <mergeCell ref="I28:L28"/>
    <mergeCell ref="B37:C37"/>
    <mergeCell ref="B38:C38"/>
    <mergeCell ref="B39:C39"/>
  </mergeCells>
  <conditionalFormatting sqref="C3:F4">
    <cfRule type="cellIs" dxfId="18" priority="10" stopIfTrue="1" operator="equal">
      <formula>0</formula>
    </cfRule>
  </conditionalFormatting>
  <conditionalFormatting sqref="D39:E39">
    <cfRule type="cellIs" dxfId="17" priority="9" stopIfTrue="1" operator="greaterThan">
      <formula>0.05</formula>
    </cfRule>
  </conditionalFormatting>
  <conditionalFormatting sqref="F37">
    <cfRule type="cellIs" dxfId="16" priority="7" stopIfTrue="1" operator="greaterThan">
      <formula>0.2</formula>
    </cfRule>
  </conditionalFormatting>
  <conditionalFormatting sqref="F38:F39">
    <cfRule type="cellIs" dxfId="15" priority="8" stopIfTrue="1" operator="greaterThan">
      <formula>0.1</formula>
    </cfRule>
  </conditionalFormatting>
  <conditionalFormatting sqref="I35:L35">
    <cfRule type="containsText" dxfId="14" priority="3" operator="containsText" text="SELECT ONLY ONE">
      <formula>NOT(ISERROR(SEARCH("SELECT ONLY ONE",I35)))</formula>
    </cfRule>
    <cfRule type="containsText" dxfId="13" priority="4" operator="containsText" text="ERROR">
      <formula>NOT(ISERROR(SEARCH("ERROR",I35)))</formula>
    </cfRule>
  </conditionalFormatting>
  <dataValidations count="3">
    <dataValidation operator="lessThan" allowBlank="1" showInputMessage="1" showErrorMessage="1" error="El monto asignado al ítem excede el porcentaje autorizado por Bases" sqref="F39 D37:F38" xr:uid="{00000000-0002-0000-0200-000000000000}"/>
    <dataValidation type="decimal" operator="greaterThan" allowBlank="1" showInputMessage="1" showErrorMessage="1" error="lllloooooooooooooo" sqref="C41" xr:uid="{00000000-0002-0000-0200-000001000000}">
      <formula1>0.1</formula1>
    </dataValidation>
    <dataValidation operator="greaterThan" allowBlank="1" showInputMessage="1" showErrorMessage="1" error="cuec" sqref="C42" xr:uid="{00000000-0002-0000-0200-000002000000}"/>
  </dataValidations>
  <pageMargins left="0.7" right="0.7" top="0.75" bottom="0.75" header="0.3" footer="0.3"/>
  <pageSetup scale="58" orientation="portrait" r:id="rId1"/>
  <colBreaks count="1" manualBreakCount="1">
    <brk id="7"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O55"/>
  <sheetViews>
    <sheetView view="pageBreakPreview" topLeftCell="A11" zoomScaleNormal="100" zoomScaleSheetLayoutView="100" workbookViewId="0">
      <selection activeCell="C20" sqref="C20"/>
    </sheetView>
  </sheetViews>
  <sheetFormatPr baseColWidth="10" defaultColWidth="11.42578125" defaultRowHeight="11.25" x14ac:dyDescent="0.15"/>
  <cols>
    <col min="1" max="1" width="4.42578125" style="137" customWidth="1"/>
    <col min="2" max="2" width="36.85546875" style="137" customWidth="1"/>
    <col min="3" max="3" width="14.140625" style="130" customWidth="1"/>
    <col min="4" max="5" width="14.140625" style="130" customWidth="1" collapsed="1"/>
    <col min="6" max="6" width="14.140625" style="137" customWidth="1" collapsed="1"/>
    <col min="7" max="7" width="3.140625" style="139" customWidth="1" collapsed="1"/>
    <col min="8" max="8" width="3" style="137" customWidth="1"/>
    <col min="9" max="11" width="11.42578125" style="137"/>
    <col min="12" max="12" width="17.7109375" style="137" customWidth="1"/>
    <col min="13" max="13" width="12.42578125" style="137" bestFit="1" customWidth="1"/>
    <col min="14" max="16384" width="11.42578125" style="137"/>
  </cols>
  <sheetData>
    <row r="1" spans="1:15" s="144" customFormat="1" ht="26.25" customHeight="1" x14ac:dyDescent="0.15">
      <c r="A1" s="138"/>
      <c r="B1" s="199" t="s">
        <v>9</v>
      </c>
      <c r="C1" s="199"/>
      <c r="D1" s="199"/>
      <c r="E1" s="199"/>
      <c r="F1" s="199"/>
      <c r="I1" s="199"/>
      <c r="J1" s="199"/>
      <c r="K1" s="199"/>
      <c r="L1" s="199"/>
      <c r="M1" s="199"/>
      <c r="N1" s="199"/>
      <c r="O1" s="138"/>
    </row>
    <row r="2" spans="1:15" s="146" customFormat="1" ht="12.75" customHeight="1" x14ac:dyDescent="0.15">
      <c r="A2" s="139"/>
      <c r="B2" s="145"/>
      <c r="C2" s="121"/>
      <c r="D2" s="131"/>
      <c r="E2" s="131"/>
      <c r="F2" s="135"/>
      <c r="I2" s="199"/>
      <c r="J2" s="199"/>
      <c r="K2" s="199"/>
      <c r="L2" s="199"/>
      <c r="M2" s="167"/>
      <c r="N2" s="167"/>
      <c r="O2" s="139"/>
    </row>
    <row r="3" spans="1:15" s="190" customFormat="1" ht="20.100000000000001" customHeight="1" x14ac:dyDescent="0.15">
      <c r="A3" s="147"/>
      <c r="B3" s="148" t="s">
        <v>10</v>
      </c>
      <c r="C3" s="149">
        <f>+'2. ANID BUDGET'!C3</f>
        <v>0</v>
      </c>
      <c r="D3" s="200"/>
      <c r="E3" s="200"/>
      <c r="F3" s="201"/>
      <c r="G3" s="151"/>
      <c r="I3" s="199"/>
      <c r="J3" s="141"/>
      <c r="K3" s="199"/>
      <c r="L3" s="199"/>
      <c r="M3" s="199"/>
      <c r="N3" s="199"/>
      <c r="O3" s="139"/>
    </row>
    <row r="4" spans="1:15" s="190" customFormat="1" ht="20.100000000000001" customHeight="1" x14ac:dyDescent="0.25">
      <c r="A4" s="147"/>
      <c r="B4" s="148" t="s">
        <v>0</v>
      </c>
      <c r="C4" s="149">
        <f>+'2. ANID BUDGET'!C4</f>
        <v>0</v>
      </c>
      <c r="D4" s="200"/>
      <c r="E4" s="200"/>
      <c r="F4" s="201"/>
      <c r="G4" s="151"/>
      <c r="I4" s="202"/>
      <c r="J4" s="141"/>
      <c r="K4" s="202"/>
      <c r="L4" s="202"/>
      <c r="M4" s="203"/>
      <c r="N4" s="203"/>
      <c r="O4" s="141"/>
    </row>
    <row r="5" spans="1:15" s="190" customFormat="1" ht="20.100000000000001" customHeight="1" x14ac:dyDescent="0.25">
      <c r="A5" s="147"/>
      <c r="B5" s="152" t="s">
        <v>28</v>
      </c>
      <c r="C5" s="149">
        <f>+'2. ANID BUDGET'!C5</f>
        <v>0</v>
      </c>
      <c r="D5" s="200"/>
      <c r="E5" s="200"/>
      <c r="F5" s="201"/>
      <c r="G5" s="151"/>
      <c r="H5" s="204"/>
      <c r="I5" s="202"/>
      <c r="J5" s="202"/>
      <c r="K5" s="202"/>
      <c r="L5" s="202"/>
      <c r="M5" s="203"/>
      <c r="N5" s="203"/>
      <c r="O5" s="141"/>
    </row>
    <row r="6" spans="1:15" s="190" customFormat="1" ht="20.100000000000001" customHeight="1" x14ac:dyDescent="0.25">
      <c r="A6" s="147"/>
      <c r="B6" s="152" t="s">
        <v>73</v>
      </c>
      <c r="C6" s="149">
        <f>+'2. ANID BUDGET'!C6</f>
        <v>0</v>
      </c>
      <c r="D6" s="200"/>
      <c r="E6" s="200"/>
      <c r="F6" s="201"/>
      <c r="G6" s="151"/>
      <c r="H6" s="204"/>
      <c r="I6" s="205"/>
      <c r="J6" s="205"/>
      <c r="K6" s="205"/>
      <c r="L6" s="205"/>
      <c r="M6" s="203"/>
      <c r="N6" s="203"/>
      <c r="O6" s="141"/>
    </row>
    <row r="7" spans="1:15" s="190" customFormat="1" ht="20.100000000000001" customHeight="1" x14ac:dyDescent="0.25">
      <c r="A7" s="147"/>
      <c r="B7" s="153"/>
      <c r="C7" s="149">
        <f>+'2. ANID BUDGET'!C7</f>
        <v>0</v>
      </c>
      <c r="D7" s="200"/>
      <c r="E7" s="200"/>
      <c r="F7" s="201"/>
      <c r="G7" s="151"/>
      <c r="H7" s="204"/>
      <c r="I7" s="205"/>
      <c r="J7" s="205"/>
      <c r="K7" s="205"/>
      <c r="L7" s="205"/>
      <c r="M7" s="203"/>
      <c r="N7" s="203"/>
      <c r="O7" s="141"/>
    </row>
    <row r="8" spans="1:15" s="190" customFormat="1" ht="20.100000000000001" customHeight="1" x14ac:dyDescent="0.25">
      <c r="A8" s="147"/>
      <c r="B8" s="154"/>
      <c r="C8" s="149">
        <f>+'2. ANID BUDGET'!C8</f>
        <v>0</v>
      </c>
      <c r="D8" s="200"/>
      <c r="E8" s="200"/>
      <c r="F8" s="201"/>
      <c r="G8" s="151"/>
      <c r="H8" s="204"/>
      <c r="I8" s="205"/>
      <c r="J8" s="205"/>
      <c r="K8" s="205"/>
      <c r="L8" s="205"/>
      <c r="M8" s="203"/>
      <c r="N8" s="203"/>
      <c r="O8" s="141"/>
    </row>
    <row r="9" spans="1:15" s="190" customFormat="1" ht="20.100000000000001" customHeight="1" x14ac:dyDescent="0.25">
      <c r="A9" s="147"/>
      <c r="B9" s="153" t="s">
        <v>47</v>
      </c>
      <c r="C9" s="149">
        <f>+'2. ANID BUDGET'!C9</f>
        <v>0</v>
      </c>
      <c r="D9" s="200"/>
      <c r="E9" s="200"/>
      <c r="F9" s="201"/>
      <c r="G9" s="151"/>
      <c r="H9" s="204"/>
      <c r="I9" s="141"/>
      <c r="J9" s="141"/>
      <c r="K9" s="141"/>
      <c r="L9" s="141"/>
      <c r="M9" s="141"/>
      <c r="N9" s="141"/>
      <c r="O9" s="141"/>
    </row>
    <row r="10" spans="1:15" s="190" customFormat="1" ht="20.100000000000001" customHeight="1" x14ac:dyDescent="0.25">
      <c r="A10" s="147"/>
      <c r="B10" s="155"/>
      <c r="C10" s="149">
        <f>+'2. ANID BUDGET'!C10</f>
        <v>0</v>
      </c>
      <c r="D10" s="206"/>
      <c r="E10" s="206"/>
      <c r="F10" s="207"/>
      <c r="G10" s="151"/>
      <c r="H10" s="204"/>
      <c r="I10" s="141"/>
      <c r="J10" s="141"/>
      <c r="K10" s="141"/>
      <c r="L10" s="141"/>
      <c r="M10" s="141"/>
      <c r="N10" s="141"/>
      <c r="O10" s="141"/>
    </row>
    <row r="11" spans="1:15" s="190" customFormat="1" ht="20.100000000000001" customHeight="1" x14ac:dyDescent="0.25">
      <c r="A11" s="208"/>
      <c r="B11" s="155"/>
      <c r="C11" s="149">
        <f>+'2. ANID BUDGET'!C11</f>
        <v>0</v>
      </c>
      <c r="D11" s="206"/>
      <c r="E11" s="206"/>
      <c r="F11" s="207"/>
      <c r="G11" s="151"/>
      <c r="H11" s="204"/>
      <c r="I11" s="141"/>
      <c r="J11" s="141"/>
      <c r="K11" s="141"/>
      <c r="L11" s="141"/>
      <c r="M11" s="141"/>
      <c r="N11" s="141"/>
      <c r="O11" s="141"/>
    </row>
    <row r="12" spans="1:15" s="190" customFormat="1" ht="20.100000000000001" customHeight="1" x14ac:dyDescent="0.25">
      <c r="A12" s="208"/>
      <c r="B12" s="155"/>
      <c r="C12" s="149">
        <f>+'2. ANID BUDGET'!C12</f>
        <v>0</v>
      </c>
      <c r="D12" s="206"/>
      <c r="E12" s="206"/>
      <c r="F12" s="207"/>
      <c r="G12" s="151"/>
      <c r="H12" s="204"/>
      <c r="I12" s="141"/>
      <c r="J12" s="141"/>
      <c r="K12" s="141"/>
      <c r="L12" s="141"/>
      <c r="M12" s="141"/>
      <c r="N12" s="141"/>
      <c r="O12" s="141"/>
    </row>
    <row r="13" spans="1:15" s="190" customFormat="1" ht="20.100000000000001" customHeight="1" x14ac:dyDescent="0.25">
      <c r="A13" s="208"/>
      <c r="B13" s="155"/>
      <c r="C13" s="149">
        <f>+'2. ANID BUDGET'!C13</f>
        <v>0</v>
      </c>
      <c r="D13" s="206"/>
      <c r="E13" s="206"/>
      <c r="F13" s="207"/>
      <c r="G13" s="151"/>
      <c r="H13" s="204"/>
      <c r="I13" s="141"/>
      <c r="J13" s="141"/>
      <c r="K13" s="141"/>
      <c r="L13" s="141"/>
      <c r="M13" s="141"/>
      <c r="N13" s="141"/>
      <c r="O13" s="141"/>
    </row>
    <row r="14" spans="1:15" s="190" customFormat="1" ht="20.100000000000001" customHeight="1" x14ac:dyDescent="0.25">
      <c r="A14" s="208"/>
      <c r="B14" s="155"/>
      <c r="C14" s="149">
        <f>+'2. ANID BUDGET'!C14</f>
        <v>0</v>
      </c>
      <c r="D14" s="206"/>
      <c r="E14" s="206"/>
      <c r="F14" s="207"/>
      <c r="G14" s="151"/>
      <c r="H14" s="204"/>
      <c r="I14" s="141"/>
      <c r="J14" s="141"/>
      <c r="K14" s="141"/>
      <c r="L14" s="141"/>
      <c r="M14" s="141"/>
      <c r="N14" s="141"/>
      <c r="O14" s="141"/>
    </row>
    <row r="15" spans="1:15" s="190" customFormat="1" ht="20.100000000000001" customHeight="1" x14ac:dyDescent="0.25">
      <c r="A15" s="208"/>
      <c r="B15" s="158"/>
      <c r="C15" s="149">
        <f>+'2. ANID BUDGET'!C15</f>
        <v>0</v>
      </c>
      <c r="D15" s="200"/>
      <c r="E15" s="200"/>
      <c r="F15" s="201"/>
      <c r="G15" s="151"/>
      <c r="H15" s="204"/>
      <c r="I15" s="141"/>
      <c r="J15" s="141"/>
      <c r="K15" s="141"/>
      <c r="L15" s="141"/>
      <c r="M15" s="141"/>
      <c r="N15" s="141"/>
      <c r="O15" s="141"/>
    </row>
    <row r="16" spans="1:15" s="190" customFormat="1" ht="7.5" customHeight="1" x14ac:dyDescent="0.25">
      <c r="A16" s="208"/>
      <c r="B16" s="159"/>
      <c r="C16" s="147"/>
      <c r="D16" s="134"/>
      <c r="E16" s="134"/>
      <c r="F16" s="134"/>
      <c r="G16" s="151"/>
      <c r="H16" s="204"/>
      <c r="I16" s="141"/>
      <c r="J16" s="141"/>
      <c r="K16" s="141"/>
      <c r="L16" s="141"/>
      <c r="M16" s="141"/>
      <c r="N16" s="141"/>
      <c r="O16" s="141"/>
    </row>
    <row r="17" spans="1:13" x14ac:dyDescent="0.15">
      <c r="A17" s="209"/>
      <c r="B17" s="160"/>
      <c r="C17" s="124"/>
      <c r="D17" s="124"/>
      <c r="E17" s="124"/>
      <c r="F17" s="139"/>
    </row>
    <row r="18" spans="1:13" s="141" customFormat="1" ht="39.75" customHeight="1" x14ac:dyDescent="0.25">
      <c r="A18" s="208"/>
      <c r="B18" s="161" t="s">
        <v>30</v>
      </c>
      <c r="C18" s="210" t="s">
        <v>86</v>
      </c>
      <c r="D18" s="136" t="s">
        <v>87</v>
      </c>
      <c r="E18" s="136" t="s">
        <v>88</v>
      </c>
      <c r="F18" s="136" t="s">
        <v>53</v>
      </c>
      <c r="G18" s="147"/>
    </row>
    <row r="19" spans="1:13" s="142" customFormat="1" ht="25.5" customHeight="1" x14ac:dyDescent="0.25">
      <c r="A19" s="211"/>
      <c r="B19" s="162" t="s">
        <v>11</v>
      </c>
      <c r="C19" s="126">
        <f>(+'2. ANID BUDGET'!C19/'1. TOTAL BUDGET'!$I$4)*1000</f>
        <v>0</v>
      </c>
      <c r="D19" s="126">
        <f>(+'2. ANID BUDGET'!D19/'1. TOTAL BUDGET'!$I$4)*1000</f>
        <v>0</v>
      </c>
      <c r="E19" s="126">
        <f>(+'2. ANID BUDGET'!E19/'1. TOTAL BUDGET'!$I$4)*1000</f>
        <v>0</v>
      </c>
      <c r="F19" s="227">
        <f>(+'2. ANID BUDGET'!F19/'1. TOTAL BUDGET'!$I$4)*1000</f>
        <v>0</v>
      </c>
      <c r="G19" s="163"/>
    </row>
    <row r="20" spans="1:13" s="142" customFormat="1" ht="18.75" customHeight="1" x14ac:dyDescent="0.25">
      <c r="A20" s="211"/>
      <c r="B20" s="164" t="s">
        <v>12</v>
      </c>
      <c r="C20" s="126">
        <f>(+'2. ANID BUDGET'!C20/'1. TOTAL BUDGET'!$I$4)*1000</f>
        <v>0</v>
      </c>
      <c r="D20" s="126">
        <f>(+'2. ANID BUDGET'!D20/'1. TOTAL BUDGET'!$I$4)*1000</f>
        <v>0</v>
      </c>
      <c r="E20" s="126">
        <f>(+'2. ANID BUDGET'!E20/'1. TOTAL BUDGET'!$I$4)*1000</f>
        <v>0</v>
      </c>
      <c r="F20" s="128">
        <f>(+'2. ANID BUDGET'!F20/'1. TOTAL BUDGET'!$I$4)*1000</f>
        <v>0</v>
      </c>
      <c r="G20" s="163"/>
    </row>
    <row r="21" spans="1:13" s="142" customFormat="1" ht="18.75" customHeight="1" x14ac:dyDescent="0.25">
      <c r="A21" s="211"/>
      <c r="B21" s="164" t="str">
        <f>+'2.1 PERSONNEL'!B21</f>
        <v xml:space="preserve">Postdocs </v>
      </c>
      <c r="C21" s="126">
        <f>(+'2. ANID BUDGET'!C21/'1. TOTAL BUDGET'!$I$4)*1000</f>
        <v>0</v>
      </c>
      <c r="D21" s="126">
        <f>(+'2. ANID BUDGET'!D21/'1. TOTAL BUDGET'!$I$4)*1000</f>
        <v>0</v>
      </c>
      <c r="E21" s="126">
        <f>(+'2. ANID BUDGET'!E21/'1. TOTAL BUDGET'!$I$4)*1000</f>
        <v>0</v>
      </c>
      <c r="F21" s="128">
        <f>(+'2. ANID BUDGET'!F21/'1. TOTAL BUDGET'!$I$4)*1000</f>
        <v>0</v>
      </c>
      <c r="G21" s="163"/>
    </row>
    <row r="22" spans="1:13" s="142" customFormat="1" ht="18.75" customHeight="1" x14ac:dyDescent="0.25">
      <c r="A22" s="211"/>
      <c r="B22" s="164" t="str">
        <f>+'2.1 PERSONNEL'!B22</f>
        <v>PhD Thesis Students</v>
      </c>
      <c r="C22" s="126">
        <f>(+'2. ANID BUDGET'!C22/'1. TOTAL BUDGET'!$I$4)*1000</f>
        <v>0</v>
      </c>
      <c r="D22" s="126">
        <f>(+'2. ANID BUDGET'!D22/'1. TOTAL BUDGET'!$I$4)*1000</f>
        <v>0</v>
      </c>
      <c r="E22" s="126">
        <f>(+'2. ANID BUDGET'!E22/'1. TOTAL BUDGET'!$I$4)*1000</f>
        <v>0</v>
      </c>
      <c r="F22" s="128">
        <f>(+'2. ANID BUDGET'!F22/'1. TOTAL BUDGET'!$I$4)*1000</f>
        <v>0</v>
      </c>
      <c r="G22" s="163"/>
    </row>
    <row r="23" spans="1:13" s="142" customFormat="1" ht="18.75" customHeight="1" x14ac:dyDescent="0.25">
      <c r="A23" s="211"/>
      <c r="B23" s="164" t="str">
        <f>+'2.1 PERSONNEL'!B23</f>
        <v>Master Thesis Students</v>
      </c>
      <c r="C23" s="126">
        <f>(+'2. ANID BUDGET'!C23/'1. TOTAL BUDGET'!$I$4)*1000</f>
        <v>0</v>
      </c>
      <c r="D23" s="126">
        <f>(+'2. ANID BUDGET'!D23/'1. TOTAL BUDGET'!$I$4)*1000</f>
        <v>0</v>
      </c>
      <c r="E23" s="126">
        <f>(+'2. ANID BUDGET'!E23/'1. TOTAL BUDGET'!$I$4)*1000</f>
        <v>0</v>
      </c>
      <c r="F23" s="128">
        <f>(+'2. ANID BUDGET'!F23/'1. TOTAL BUDGET'!$I$4)*1000</f>
        <v>0</v>
      </c>
      <c r="G23" s="163"/>
    </row>
    <row r="24" spans="1:13" s="142" customFormat="1" ht="18.75" customHeight="1" x14ac:dyDescent="0.25">
      <c r="A24" s="211"/>
      <c r="B24" s="164" t="str">
        <f>+'2.1 PERSONNEL'!B24</f>
        <v>Undergraduated Thesis Students</v>
      </c>
      <c r="C24" s="126">
        <f>(+'2. ANID BUDGET'!C24/'1. TOTAL BUDGET'!$I$4)*1000</f>
        <v>0</v>
      </c>
      <c r="D24" s="126">
        <f>(+'2. ANID BUDGET'!D24/'1. TOTAL BUDGET'!$I$4)*1000</f>
        <v>0</v>
      </c>
      <c r="E24" s="126">
        <f>(+'2. ANID BUDGET'!E24/'1. TOTAL BUDGET'!$I$4)*1000</f>
        <v>0</v>
      </c>
      <c r="F24" s="128">
        <f>(+'2. ANID BUDGET'!F24/'1. TOTAL BUDGET'!$I$4)*1000</f>
        <v>0</v>
      </c>
      <c r="G24" s="163"/>
    </row>
    <row r="25" spans="1:13" s="142" customFormat="1" ht="18.75" customHeight="1" x14ac:dyDescent="0.25">
      <c r="A25" s="211"/>
      <c r="B25" s="164" t="str">
        <f>+'2.1 PERSONNEL'!B26</f>
        <v>Professionals and Technicians</v>
      </c>
      <c r="C25" s="126">
        <f>(+'2. ANID BUDGET'!C25/'1. TOTAL BUDGET'!$I$4)*1000</f>
        <v>0</v>
      </c>
      <c r="D25" s="126">
        <f>(+'2. ANID BUDGET'!D25/'1. TOTAL BUDGET'!$I$4)*1000</f>
        <v>0</v>
      </c>
      <c r="E25" s="126">
        <f>(+'2. ANID BUDGET'!E25/'1. TOTAL BUDGET'!$I$4)*1000</f>
        <v>0</v>
      </c>
      <c r="F25" s="128">
        <f>(+'2. ANID BUDGET'!F25/'1. TOTAL BUDGET'!$I$4)*1000</f>
        <v>0</v>
      </c>
      <c r="G25" s="163"/>
    </row>
    <row r="26" spans="1:13" s="142" customFormat="1" ht="18.75" customHeight="1" x14ac:dyDescent="0.25">
      <c r="A26" s="211"/>
      <c r="B26" s="164" t="str">
        <f>+'2.1 PERSONNEL'!B27</f>
        <v>Communications Staff</v>
      </c>
      <c r="C26" s="126">
        <f>(+'2. ANID BUDGET'!C26/'1. TOTAL BUDGET'!$I$4)*1000</f>
        <v>0</v>
      </c>
      <c r="D26" s="126">
        <f>(+'2. ANID BUDGET'!D26/'1. TOTAL BUDGET'!$I$4)*1000</f>
        <v>0</v>
      </c>
      <c r="E26" s="126">
        <f>(+'2. ANID BUDGET'!E26/'1. TOTAL BUDGET'!$I$4)*1000</f>
        <v>0</v>
      </c>
      <c r="F26" s="128">
        <f>(+'2. ANID BUDGET'!F26/'1. TOTAL BUDGET'!$I$4)*1000</f>
        <v>0</v>
      </c>
      <c r="G26" s="163"/>
    </row>
    <row r="27" spans="1:13" s="142" customFormat="1" ht="18.75" customHeight="1" x14ac:dyDescent="0.25">
      <c r="A27" s="211"/>
      <c r="B27" s="164" t="str">
        <f>+'2.1 PERSONNEL'!B28</f>
        <v>Administrative Staff</v>
      </c>
      <c r="C27" s="126">
        <f>(+'2. ANID BUDGET'!C27/'1. TOTAL BUDGET'!$I$4)*1000</f>
        <v>0</v>
      </c>
      <c r="D27" s="126">
        <f>(+'2. ANID BUDGET'!D27/'1. TOTAL BUDGET'!$I$4)*1000</f>
        <v>0</v>
      </c>
      <c r="E27" s="126">
        <f>(+'2. ANID BUDGET'!E27/'1. TOTAL BUDGET'!$I$4)*1000</f>
        <v>0</v>
      </c>
      <c r="F27" s="128">
        <f>(+'2. ANID BUDGET'!F27/'1. TOTAL BUDGET'!$I$4)*1000</f>
        <v>0</v>
      </c>
      <c r="G27" s="163"/>
      <c r="I27" s="212"/>
      <c r="J27" s="141"/>
      <c r="K27" s="141"/>
      <c r="L27" s="141"/>
      <c r="M27" s="141"/>
    </row>
    <row r="28" spans="1:13" s="142" customFormat="1" ht="18.75" customHeight="1" x14ac:dyDescent="0.25">
      <c r="A28" s="211"/>
      <c r="B28" s="164" t="e">
        <f>+'2.1 PERSONNEL'!#REF!</f>
        <v>#REF!</v>
      </c>
      <c r="C28" s="126">
        <f>(+'2. ANID BUDGET'!C28/'1. TOTAL BUDGET'!$I$4)*1000</f>
        <v>0</v>
      </c>
      <c r="D28" s="126">
        <f>(+'2. ANID BUDGET'!D28/'1. TOTAL BUDGET'!$I$4)*1000</f>
        <v>0</v>
      </c>
      <c r="E28" s="126">
        <f>(+'2. ANID BUDGET'!E28/'1. TOTAL BUDGET'!$I$4)*1000</f>
        <v>0</v>
      </c>
      <c r="F28" s="128">
        <f>(+'2. ANID BUDGET'!F28/'1. TOTAL BUDGET'!$I$4)*1000</f>
        <v>0</v>
      </c>
      <c r="G28" s="163"/>
      <c r="I28" s="346"/>
      <c r="J28" s="346"/>
      <c r="K28" s="346"/>
      <c r="L28" s="346"/>
      <c r="M28" s="213"/>
    </row>
    <row r="29" spans="1:13" s="142" customFormat="1" ht="25.5" customHeight="1" x14ac:dyDescent="0.25">
      <c r="A29" s="211"/>
      <c r="B29" s="162" t="s">
        <v>39</v>
      </c>
      <c r="C29" s="126">
        <f>(+'2. ANID BUDGET'!C29/'1. TOTAL BUDGET'!$I$4)*1000</f>
        <v>0</v>
      </c>
      <c r="D29" s="126">
        <f>(+'2. ANID BUDGET'!D29/'1. TOTAL BUDGET'!$I$4)*1000</f>
        <v>0</v>
      </c>
      <c r="E29" s="126">
        <f>(+'2. ANID BUDGET'!E29/'1. TOTAL BUDGET'!$I$4)*1000</f>
        <v>0</v>
      </c>
      <c r="F29" s="126">
        <f>(+'2. ANID BUDGET'!F29/'1. TOTAL BUDGET'!$I$4)*1000</f>
        <v>0</v>
      </c>
      <c r="G29" s="163"/>
      <c r="I29" s="205"/>
      <c r="J29" s="205"/>
      <c r="K29" s="205"/>
      <c r="L29" s="205"/>
      <c r="M29" s="213"/>
    </row>
    <row r="30" spans="1:13" s="142" customFormat="1" ht="18.75" customHeight="1" x14ac:dyDescent="0.25">
      <c r="A30" s="211"/>
      <c r="B30" s="166" t="s">
        <v>38</v>
      </c>
      <c r="C30" s="127">
        <f>(+'2. ANID BUDGET'!C30/'1. TOTAL BUDGET'!$I$4)*1000</f>
        <v>0</v>
      </c>
      <c r="D30" s="127">
        <f>+'2. ANID BUDGET'!D30/'1. TOTAL BUDGET'!$I$4</f>
        <v>0</v>
      </c>
      <c r="E30" s="127">
        <f>+'2. ANID BUDGET'!E30/'1. TOTAL BUDGET'!$I$4</f>
        <v>0</v>
      </c>
      <c r="F30" s="126">
        <f>(+'2. ANID BUDGET'!F30/'1. TOTAL BUDGET'!$I$4)*1000</f>
        <v>0</v>
      </c>
      <c r="G30" s="163"/>
    </row>
    <row r="31" spans="1:13" s="142" customFormat="1" ht="18.75" customHeight="1" x14ac:dyDescent="0.25">
      <c r="A31" s="211"/>
      <c r="B31" s="166" t="s">
        <v>39</v>
      </c>
      <c r="C31" s="127">
        <f>+'2. ANID BUDGET'!C31/'1. TOTAL BUDGET'!$I$4</f>
        <v>0</v>
      </c>
      <c r="D31" s="127">
        <f>+'2. ANID BUDGET'!D31/'1. TOTAL BUDGET'!$I$4</f>
        <v>0</v>
      </c>
      <c r="E31" s="127">
        <f>+'2. ANID BUDGET'!E31/'1. TOTAL BUDGET'!$I$4</f>
        <v>0</v>
      </c>
      <c r="F31" s="126">
        <f>(+'2. ANID BUDGET'!F31/'1. TOTAL BUDGET'!$I$4)*1000</f>
        <v>0</v>
      </c>
      <c r="G31" s="163"/>
      <c r="I31" s="141"/>
      <c r="J31" s="141"/>
      <c r="K31" s="141"/>
      <c r="L31" s="141"/>
      <c r="M31" s="141"/>
    </row>
    <row r="32" spans="1:13" s="142" customFormat="1" ht="25.5" customHeight="1" x14ac:dyDescent="0.25">
      <c r="A32" s="211"/>
      <c r="B32" s="162" t="s">
        <v>41</v>
      </c>
      <c r="C32" s="126">
        <f>(+'2. ANID BUDGET'!C32/'1. TOTAL BUDGET'!$I$4)*1000</f>
        <v>0</v>
      </c>
      <c r="D32" s="126">
        <f>+'2. ANID BUDGET'!D32/'1. TOTAL BUDGET'!$I$4</f>
        <v>0</v>
      </c>
      <c r="E32" s="126">
        <f>+'2. ANID BUDGET'!E32/'1. TOTAL BUDGET'!$I$4</f>
        <v>0</v>
      </c>
      <c r="F32" s="126">
        <f>(+'2. ANID BUDGET'!F32/'1. TOTAL BUDGET'!$I$4)*1000</f>
        <v>0</v>
      </c>
      <c r="G32" s="163"/>
    </row>
    <row r="33" spans="1:15" s="142" customFormat="1" ht="25.5" customHeight="1" x14ac:dyDescent="0.25">
      <c r="A33" s="211"/>
      <c r="B33" s="162" t="s">
        <v>49</v>
      </c>
      <c r="C33" s="126">
        <f>+'2. ANID BUDGET'!C33/'1. TOTAL BUDGET'!$I$4</f>
        <v>0</v>
      </c>
      <c r="D33" s="126">
        <f>+'2. ANID BUDGET'!D33/'1. TOTAL BUDGET'!$I$4</f>
        <v>0</v>
      </c>
      <c r="E33" s="126">
        <f>+'2. ANID BUDGET'!E33/'1. TOTAL BUDGET'!$I$4</f>
        <v>0</v>
      </c>
      <c r="F33" s="126">
        <f>(+'2. ANID BUDGET'!F33/'1. TOTAL BUDGET'!$I$4)*1000</f>
        <v>0</v>
      </c>
      <c r="G33" s="163"/>
      <c r="I33" s="199"/>
    </row>
    <row r="34" spans="1:15" s="142" customFormat="1" ht="25.5" customHeight="1" x14ac:dyDescent="0.25">
      <c r="A34" s="211"/>
      <c r="B34" s="162" t="s">
        <v>40</v>
      </c>
      <c r="C34" s="128">
        <f>(+'2. ANID BUDGET'!C34/'1. TOTAL BUDGET'!$I$4)*1000</f>
        <v>0</v>
      </c>
      <c r="D34" s="128">
        <f>(+'2. ANID BUDGET'!D34/'1. TOTAL BUDGET'!$I$4)*1000</f>
        <v>0</v>
      </c>
      <c r="E34" s="128">
        <f>(+'2. ANID BUDGET'!E34/'1. TOTAL BUDGET'!$I$4)*1000</f>
        <v>0</v>
      </c>
      <c r="F34" s="126">
        <f>(+'2. ANID BUDGET'!F34/'1. TOTAL BUDGET'!$I$4)*1000</f>
        <v>0</v>
      </c>
      <c r="G34" s="163"/>
      <c r="I34" s="199"/>
      <c r="J34" s="199"/>
      <c r="K34" s="199"/>
      <c r="L34" s="199"/>
    </row>
    <row r="35" spans="1:15" s="143" customFormat="1" ht="30" customHeight="1" x14ac:dyDescent="0.25">
      <c r="A35" s="214"/>
      <c r="B35" s="168" t="s">
        <v>21</v>
      </c>
      <c r="C35" s="129">
        <f>(+'2. ANID BUDGET'!C35/'1. TOTAL BUDGET'!$I$4)*1000</f>
        <v>0</v>
      </c>
      <c r="D35" s="129">
        <f>(+'2. ANID BUDGET'!D35/'1. TOTAL BUDGET'!$I$4)*1000</f>
        <v>0</v>
      </c>
      <c r="E35" s="129">
        <f>(+'2. ANID BUDGET'!E35/'1. TOTAL BUDGET'!$I$4)*1000</f>
        <v>0</v>
      </c>
      <c r="F35" s="129">
        <f>(+'2. ANID BUDGET'!F35/'1. TOTAL BUDGET'!$I$4)*1000</f>
        <v>0</v>
      </c>
      <c r="G35" s="214"/>
      <c r="I35" s="199"/>
      <c r="J35" s="199"/>
      <c r="K35" s="199"/>
      <c r="L35" s="199"/>
      <c r="M35" s="142"/>
    </row>
    <row r="36" spans="1:15" x14ac:dyDescent="0.15">
      <c r="A36" s="209"/>
      <c r="B36" s="209"/>
      <c r="C36" s="215"/>
      <c r="D36" s="215"/>
      <c r="E36" s="215"/>
      <c r="F36" s="209"/>
      <c r="G36" s="209"/>
      <c r="I36" s="142"/>
      <c r="J36" s="142"/>
      <c r="K36" s="142"/>
      <c r="L36" s="142"/>
      <c r="M36" s="142"/>
    </row>
    <row r="37" spans="1:15" ht="27" customHeight="1" x14ac:dyDescent="0.15">
      <c r="A37" s="209"/>
      <c r="B37" s="216" t="s">
        <v>46</v>
      </c>
      <c r="C37" s="217"/>
      <c r="D37" s="217"/>
      <c r="E37" s="217"/>
      <c r="F37" s="217" t="e">
        <f>+F32/F35</f>
        <v>#DIV/0!</v>
      </c>
      <c r="G37" s="209"/>
      <c r="M37" s="142"/>
    </row>
    <row r="38" spans="1:15" s="220" customFormat="1" ht="22.5" x14ac:dyDescent="0.25">
      <c r="A38" s="218"/>
      <c r="B38" s="216" t="s">
        <v>48</v>
      </c>
      <c r="C38" s="217"/>
      <c r="D38" s="217"/>
      <c r="E38" s="217"/>
      <c r="F38" s="217" t="e">
        <f>+F33/F35</f>
        <v>#DIV/0!</v>
      </c>
      <c r="G38" s="219"/>
      <c r="I38" s="202"/>
      <c r="J38" s="202"/>
      <c r="K38" s="202"/>
      <c r="L38" s="202"/>
      <c r="M38" s="202"/>
      <c r="N38" s="202"/>
      <c r="O38" s="202"/>
    </row>
    <row r="39" spans="1:15" s="220" customFormat="1" ht="22.5" x14ac:dyDescent="0.25">
      <c r="A39" s="218"/>
      <c r="B39" s="216" t="s">
        <v>75</v>
      </c>
      <c r="C39" s="217"/>
      <c r="D39" s="217"/>
      <c r="E39" s="217"/>
      <c r="F39" s="217" t="e">
        <f>+F34/F35</f>
        <v>#DIV/0!</v>
      </c>
      <c r="G39" s="219"/>
      <c r="I39" s="202"/>
      <c r="J39" s="202"/>
      <c r="K39" s="202"/>
      <c r="L39" s="202"/>
      <c r="M39" s="202"/>
      <c r="N39" s="202"/>
      <c r="O39" s="202"/>
    </row>
    <row r="40" spans="1:15" x14ac:dyDescent="0.15">
      <c r="G40" s="137"/>
    </row>
    <row r="41" spans="1:15" x14ac:dyDescent="0.15">
      <c r="G41" s="137"/>
    </row>
    <row r="42" spans="1:15" x14ac:dyDescent="0.15">
      <c r="G42" s="137"/>
    </row>
    <row r="43" spans="1:15" x14ac:dyDescent="0.15">
      <c r="G43" s="137"/>
    </row>
    <row r="44" spans="1:15" x14ac:dyDescent="0.15">
      <c r="G44" s="137"/>
    </row>
    <row r="45" spans="1:15" x14ac:dyDescent="0.15">
      <c r="G45" s="137"/>
    </row>
    <row r="46" spans="1:15" x14ac:dyDescent="0.15">
      <c r="C46" s="191"/>
      <c r="G46" s="137"/>
    </row>
    <row r="47" spans="1:15" x14ac:dyDescent="0.15">
      <c r="C47" s="191"/>
      <c r="G47" s="137"/>
    </row>
    <row r="48" spans="1:15" x14ac:dyDescent="0.15">
      <c r="C48" s="191"/>
      <c r="G48" s="137"/>
    </row>
    <row r="49" spans="3:7" x14ac:dyDescent="0.15">
      <c r="C49" s="191"/>
      <c r="G49" s="137"/>
    </row>
    <row r="50" spans="3:7" x14ac:dyDescent="0.15">
      <c r="C50" s="192"/>
    </row>
    <row r="51" spans="3:7" x14ac:dyDescent="0.15">
      <c r="C51" s="192"/>
    </row>
    <row r="52" spans="3:7" x14ac:dyDescent="0.15">
      <c r="C52" s="192"/>
    </row>
    <row r="53" spans="3:7" x14ac:dyDescent="0.15">
      <c r="C53" s="192"/>
    </row>
    <row r="54" spans="3:7" x14ac:dyDescent="0.15">
      <c r="C54" s="192"/>
    </row>
    <row r="55" spans="3:7" x14ac:dyDescent="0.15">
      <c r="C55" s="192"/>
    </row>
  </sheetData>
  <mergeCells count="1">
    <mergeCell ref="I28:L28"/>
  </mergeCells>
  <conditionalFormatting sqref="C3:C15">
    <cfRule type="cellIs" dxfId="12" priority="1" stopIfTrue="1" operator="equal">
      <formula>0</formula>
    </cfRule>
  </conditionalFormatting>
  <conditionalFormatting sqref="C39:E39">
    <cfRule type="cellIs" dxfId="11" priority="6" stopIfTrue="1" operator="greaterThan">
      <formula>0.05</formula>
    </cfRule>
  </conditionalFormatting>
  <conditionalFormatting sqref="D3:F4">
    <cfRule type="cellIs" dxfId="10" priority="7" stopIfTrue="1" operator="equal">
      <formula>0</formula>
    </cfRule>
  </conditionalFormatting>
  <conditionalFormatting sqref="F37">
    <cfRule type="cellIs" dxfId="9" priority="4" stopIfTrue="1" operator="greaterThan">
      <formula>0.2</formula>
    </cfRule>
  </conditionalFormatting>
  <conditionalFormatting sqref="F38:F39">
    <cfRule type="cellIs" dxfId="8" priority="5" stopIfTrue="1" operator="greaterThan">
      <formula>0.1</formula>
    </cfRule>
  </conditionalFormatting>
  <conditionalFormatting sqref="I35:L35">
    <cfRule type="containsText" dxfId="7" priority="2" operator="containsText" text="SELECT ONLY ONE">
      <formula>NOT(ISERROR(SEARCH("SELECT ONLY ONE",I35)))</formula>
    </cfRule>
    <cfRule type="containsText" dxfId="6" priority="3" operator="containsText" text="ERROR">
      <formula>NOT(ISERROR(SEARCH("ERROR",I35)))</formula>
    </cfRule>
  </conditionalFormatting>
  <dataValidations count="3">
    <dataValidation operator="greaterThan" allowBlank="1" showInputMessage="1" showErrorMessage="1" error="cuec" sqref="C42" xr:uid="{00000000-0002-0000-0300-000000000000}"/>
    <dataValidation type="decimal" operator="greaterThan" allowBlank="1" showInputMessage="1" showErrorMessage="1" error="lllloooooooooooooo" sqref="C41" xr:uid="{00000000-0002-0000-0300-000001000000}">
      <formula1>0.1</formula1>
    </dataValidation>
    <dataValidation operator="lessThan" allowBlank="1" showInputMessage="1" showErrorMessage="1" error="El monto asignado al ítem excede el porcentaje autorizado por Bases" sqref="F39 C37:F38" xr:uid="{00000000-0002-0000-0300-000002000000}"/>
  </dataValidations>
  <pageMargins left="0.7" right="0.7" top="0.75" bottom="0.75" header="0.3" footer="0.3"/>
  <pageSetup scale="58" orientation="portrait" r:id="rId1"/>
  <colBreaks count="1" manualBreakCount="1">
    <brk id="7"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6"/>
  <sheetViews>
    <sheetView view="pageBreakPreview" zoomScaleNormal="100" zoomScaleSheetLayoutView="100" workbookViewId="0"/>
  </sheetViews>
  <sheetFormatPr baseColWidth="10" defaultColWidth="11.42578125" defaultRowHeight="11.25" x14ac:dyDescent="0.15"/>
  <cols>
    <col min="1" max="1" width="1.28515625" style="17" customWidth="1"/>
    <col min="2" max="2" width="35.28515625" style="17" customWidth="1"/>
    <col min="3" max="3" width="13.140625" style="17" customWidth="1"/>
    <col min="4" max="8" width="13.140625" style="28" customWidth="1"/>
    <col min="9" max="9" width="13.28515625" style="29" customWidth="1"/>
    <col min="10" max="10" width="13.140625" style="29" customWidth="1"/>
    <col min="11" max="11" width="15.42578125" style="29" customWidth="1"/>
    <col min="12" max="12" width="2" style="3" customWidth="1"/>
    <col min="13" max="16384" width="11.42578125" style="17"/>
  </cols>
  <sheetData>
    <row r="1" spans="1:12" s="2" customFormat="1" ht="26.25" customHeight="1" x14ac:dyDescent="0.15">
      <c r="A1" s="1"/>
      <c r="B1" s="347" t="s">
        <v>5</v>
      </c>
      <c r="C1" s="347"/>
      <c r="D1" s="347"/>
      <c r="E1" s="347"/>
      <c r="F1" s="347"/>
      <c r="G1" s="347"/>
      <c r="H1" s="347"/>
      <c r="I1" s="347"/>
      <c r="J1" s="347"/>
      <c r="K1" s="347"/>
    </row>
    <row r="2" spans="1:12" s="8" customFormat="1" ht="12.75" customHeight="1" x14ac:dyDescent="0.15">
      <c r="A2" s="3"/>
      <c r="B2" s="4"/>
      <c r="C2" s="4"/>
      <c r="D2" s="5"/>
      <c r="E2" s="6"/>
      <c r="F2" s="6"/>
      <c r="G2" s="6"/>
      <c r="H2" s="6"/>
      <c r="I2" s="7"/>
      <c r="J2" s="7"/>
      <c r="K2" s="7"/>
    </row>
    <row r="3" spans="1:12" s="14" customFormat="1" ht="20.100000000000001" customHeight="1" x14ac:dyDescent="0.25">
      <c r="A3" s="9"/>
      <c r="B3" s="10" t="s">
        <v>2</v>
      </c>
      <c r="C3" s="256">
        <f>+'2. ANID BUDGET'!C3</f>
        <v>0</v>
      </c>
      <c r="D3" s="257"/>
      <c r="E3" s="257"/>
      <c r="F3" s="257"/>
      <c r="G3" s="257"/>
      <c r="H3" s="257"/>
      <c r="I3" s="257"/>
      <c r="J3" s="257"/>
      <c r="K3" s="258"/>
      <c r="L3" s="13"/>
    </row>
    <row r="4" spans="1:12" s="14" customFormat="1" ht="20.100000000000001" customHeight="1" x14ac:dyDescent="0.25">
      <c r="A4" s="9"/>
      <c r="B4" s="10" t="s">
        <v>0</v>
      </c>
      <c r="C4" s="256">
        <f>+'2. ANID BUDGET'!C4</f>
        <v>0</v>
      </c>
      <c r="D4" s="257"/>
      <c r="E4" s="257"/>
      <c r="F4" s="257"/>
      <c r="G4" s="257"/>
      <c r="H4" s="257"/>
      <c r="I4" s="257"/>
      <c r="J4" s="257"/>
      <c r="K4" s="258"/>
      <c r="L4" s="13"/>
    </row>
    <row r="5" spans="1:12" s="14" customFormat="1" ht="20.100000000000001" customHeight="1" x14ac:dyDescent="0.25">
      <c r="A5" s="9"/>
      <c r="B5" s="93" t="s">
        <v>112</v>
      </c>
      <c r="C5" s="256">
        <f>+'2. ANID BUDGET'!C5</f>
        <v>0</v>
      </c>
      <c r="D5" s="257"/>
      <c r="E5" s="257"/>
      <c r="F5" s="257"/>
      <c r="G5" s="257"/>
      <c r="H5" s="257"/>
      <c r="I5" s="257"/>
      <c r="J5" s="257"/>
      <c r="K5" s="258"/>
      <c r="L5" s="13"/>
    </row>
    <row r="6" spans="1:12" s="14" customFormat="1" ht="20.100000000000001" customHeight="1" x14ac:dyDescent="0.25">
      <c r="A6" s="9"/>
      <c r="B6" s="93" t="s">
        <v>73</v>
      </c>
      <c r="C6" s="259">
        <f>+'2. ANID BUDGET'!C6</f>
        <v>0</v>
      </c>
      <c r="D6" s="257"/>
      <c r="E6" s="257"/>
      <c r="F6" s="257"/>
      <c r="G6" s="257"/>
      <c r="H6" s="257"/>
      <c r="I6" s="257"/>
      <c r="J6" s="257"/>
      <c r="K6" s="258"/>
      <c r="L6" s="13"/>
    </row>
    <row r="7" spans="1:12" s="14" customFormat="1" ht="20.100000000000001" customHeight="1" x14ac:dyDescent="0.25">
      <c r="A7" s="9"/>
      <c r="B7" s="94"/>
      <c r="C7" s="259">
        <f>+'2. ANID BUDGET'!C7</f>
        <v>0</v>
      </c>
      <c r="D7" s="257"/>
      <c r="E7" s="257"/>
      <c r="F7" s="257"/>
      <c r="G7" s="257"/>
      <c r="H7" s="257"/>
      <c r="I7" s="257"/>
      <c r="J7" s="257"/>
      <c r="K7" s="258"/>
      <c r="L7" s="13"/>
    </row>
    <row r="8" spans="1:12" s="14" customFormat="1" ht="20.100000000000001" customHeight="1" x14ac:dyDescent="0.25">
      <c r="A8" s="9"/>
      <c r="B8" s="95"/>
      <c r="C8" s="259">
        <f>+'2. ANID BUDGET'!C8</f>
        <v>0</v>
      </c>
      <c r="D8" s="257"/>
      <c r="E8" s="257"/>
      <c r="F8" s="257"/>
      <c r="G8" s="257"/>
      <c r="H8" s="257"/>
      <c r="I8" s="257"/>
      <c r="J8" s="257"/>
      <c r="K8" s="258"/>
      <c r="L8" s="13"/>
    </row>
    <row r="9" spans="1:12" s="14" customFormat="1" ht="20.100000000000001" customHeight="1" x14ac:dyDescent="0.25">
      <c r="A9" s="9"/>
      <c r="B9" s="348" t="s">
        <v>47</v>
      </c>
      <c r="C9" s="256">
        <f>+'2. ANID BUDGET'!C9</f>
        <v>0</v>
      </c>
      <c r="D9" s="257"/>
      <c r="E9" s="257"/>
      <c r="F9" s="257"/>
      <c r="G9" s="257"/>
      <c r="H9" s="257"/>
      <c r="I9" s="257"/>
      <c r="J9" s="257"/>
      <c r="K9" s="258"/>
      <c r="L9" s="13"/>
    </row>
    <row r="10" spans="1:12" s="14" customFormat="1" ht="20.100000000000001" customHeight="1" x14ac:dyDescent="0.25">
      <c r="A10" s="9"/>
      <c r="B10" s="348"/>
      <c r="C10" s="256">
        <f>+'2. ANID BUDGET'!C10</f>
        <v>0</v>
      </c>
      <c r="D10" s="257"/>
      <c r="E10" s="257"/>
      <c r="F10" s="257"/>
      <c r="G10" s="257"/>
      <c r="H10" s="257"/>
      <c r="I10" s="257"/>
      <c r="J10" s="257"/>
      <c r="K10" s="258"/>
      <c r="L10" s="13"/>
    </row>
    <row r="11" spans="1:12" s="14" customFormat="1" ht="20.100000000000001" customHeight="1" x14ac:dyDescent="0.25">
      <c r="A11" s="9"/>
      <c r="B11" s="348"/>
      <c r="C11" s="256">
        <f>+'2. ANID BUDGET'!C11</f>
        <v>0</v>
      </c>
      <c r="D11" s="259"/>
      <c r="E11" s="259"/>
      <c r="F11" s="259"/>
      <c r="G11" s="259"/>
      <c r="H11" s="259"/>
      <c r="I11" s="259"/>
      <c r="J11" s="259"/>
      <c r="K11" s="260"/>
      <c r="L11" s="13"/>
    </row>
    <row r="12" spans="1:12" s="14" customFormat="1" ht="20.100000000000001" customHeight="1" x14ac:dyDescent="0.25">
      <c r="A12" s="9"/>
      <c r="B12" s="348"/>
      <c r="C12" s="256">
        <f>+'2. ANID BUDGET'!C12</f>
        <v>0</v>
      </c>
      <c r="D12" s="259"/>
      <c r="E12" s="259"/>
      <c r="F12" s="259"/>
      <c r="G12" s="259"/>
      <c r="H12" s="259"/>
      <c r="I12" s="259"/>
      <c r="J12" s="259"/>
      <c r="K12" s="260"/>
      <c r="L12" s="13"/>
    </row>
    <row r="13" spans="1:12" s="14" customFormat="1" ht="20.100000000000001" customHeight="1" x14ac:dyDescent="0.25">
      <c r="A13" s="9"/>
      <c r="B13" s="348"/>
      <c r="C13" s="256">
        <f>+'2. ANID BUDGET'!C13</f>
        <v>0</v>
      </c>
      <c r="D13" s="259"/>
      <c r="E13" s="259"/>
      <c r="F13" s="259"/>
      <c r="G13" s="259"/>
      <c r="H13" s="259"/>
      <c r="I13" s="259"/>
      <c r="J13" s="259"/>
      <c r="K13" s="260"/>
      <c r="L13" s="13"/>
    </row>
    <row r="14" spans="1:12" s="14" customFormat="1" ht="20.100000000000001" customHeight="1" x14ac:dyDescent="0.25">
      <c r="A14" s="9"/>
      <c r="B14" s="348"/>
      <c r="C14" s="256">
        <f>+'2. ANID BUDGET'!C14</f>
        <v>0</v>
      </c>
      <c r="D14" s="257"/>
      <c r="E14" s="257"/>
      <c r="F14" s="257"/>
      <c r="G14" s="257"/>
      <c r="H14" s="257"/>
      <c r="I14" s="257"/>
      <c r="J14" s="257"/>
      <c r="K14" s="258"/>
      <c r="L14" s="13"/>
    </row>
    <row r="15" spans="1:12" s="14" customFormat="1" ht="20.100000000000001" customHeight="1" x14ac:dyDescent="0.25">
      <c r="A15" s="9"/>
      <c r="B15" s="349"/>
      <c r="C15" s="256">
        <f>+'2. ANID BUDGET'!C15</f>
        <v>0</v>
      </c>
      <c r="D15" s="257"/>
      <c r="E15" s="257"/>
      <c r="F15" s="257"/>
      <c r="G15" s="257"/>
      <c r="H15" s="257"/>
      <c r="I15" s="257"/>
      <c r="J15" s="257"/>
      <c r="K15" s="258"/>
      <c r="L15" s="13"/>
    </row>
    <row r="16" spans="1:12" s="14" customFormat="1" ht="6.95" customHeight="1" x14ac:dyDescent="0.25">
      <c r="A16" s="9"/>
      <c r="B16" s="30"/>
      <c r="C16" s="31"/>
      <c r="D16" s="41"/>
      <c r="E16" s="41"/>
      <c r="F16" s="41"/>
      <c r="G16" s="41"/>
      <c r="H16" s="41"/>
      <c r="I16" s="41"/>
      <c r="J16" s="41"/>
      <c r="K16" s="41"/>
      <c r="L16" s="13"/>
    </row>
    <row r="17" spans="1:12" ht="7.35" customHeight="1" x14ac:dyDescent="0.15">
      <c r="A17" s="3"/>
      <c r="B17" s="15"/>
      <c r="C17" s="15"/>
      <c r="D17" s="16"/>
      <c r="E17" s="16"/>
      <c r="F17" s="16"/>
      <c r="G17" s="16"/>
      <c r="H17" s="16"/>
      <c r="I17" s="1"/>
      <c r="J17" s="1"/>
      <c r="K17" s="1"/>
    </row>
    <row r="18" spans="1:12" ht="17.25" customHeight="1" thickBot="1" x14ac:dyDescent="0.2">
      <c r="A18" s="3"/>
      <c r="B18" s="32" t="s">
        <v>96</v>
      </c>
      <c r="C18" s="1"/>
      <c r="D18" s="16"/>
      <c r="E18" s="16"/>
      <c r="F18" s="16"/>
      <c r="G18" s="16"/>
      <c r="H18" s="16"/>
      <c r="I18" s="1"/>
      <c r="J18" s="1"/>
      <c r="K18" s="1"/>
    </row>
    <row r="19" spans="1:12" s="18" customFormat="1" ht="27" customHeight="1" x14ac:dyDescent="0.25">
      <c r="A19" s="9"/>
      <c r="B19" s="350" t="s">
        <v>30</v>
      </c>
      <c r="C19" s="352" t="s">
        <v>6</v>
      </c>
      <c r="D19" s="353"/>
      <c r="E19" s="352" t="s">
        <v>7</v>
      </c>
      <c r="F19" s="353"/>
      <c r="G19" s="352" t="s">
        <v>8</v>
      </c>
      <c r="H19" s="353"/>
      <c r="I19" s="352" t="s">
        <v>1</v>
      </c>
      <c r="J19" s="353"/>
      <c r="K19" s="354" t="s">
        <v>1</v>
      </c>
      <c r="L19" s="9"/>
    </row>
    <row r="20" spans="1:12" s="18" customFormat="1" ht="24.75" customHeight="1" x14ac:dyDescent="0.25">
      <c r="A20" s="9"/>
      <c r="B20" s="351"/>
      <c r="C20" s="248" t="s">
        <v>116</v>
      </c>
      <c r="D20" s="99" t="s">
        <v>117</v>
      </c>
      <c r="E20" s="248" t="s">
        <v>116</v>
      </c>
      <c r="F20" s="99" t="s">
        <v>117</v>
      </c>
      <c r="G20" s="248" t="s">
        <v>116</v>
      </c>
      <c r="H20" s="99" t="s">
        <v>117</v>
      </c>
      <c r="I20" s="248" t="s">
        <v>116</v>
      </c>
      <c r="J20" s="99" t="s">
        <v>117</v>
      </c>
      <c r="K20" s="355"/>
      <c r="L20" s="9"/>
    </row>
    <row r="21" spans="1:12" s="23" customFormat="1" ht="30" customHeight="1" x14ac:dyDescent="0.25">
      <c r="A21" s="249"/>
      <c r="B21" s="250" t="str">
        <f>+'2. ANID BUDGET'!B19</f>
        <v>Personnel</v>
      </c>
      <c r="C21" s="198">
        <f t="shared" ref="C21:H21" si="0">SUM(C22:C30)</f>
        <v>0</v>
      </c>
      <c r="D21" s="261">
        <f t="shared" si="0"/>
        <v>0</v>
      </c>
      <c r="E21" s="198">
        <f t="shared" si="0"/>
        <v>0</v>
      </c>
      <c r="F21" s="198">
        <f t="shared" si="0"/>
        <v>0</v>
      </c>
      <c r="G21" s="198">
        <f t="shared" si="0"/>
        <v>0</v>
      </c>
      <c r="H21" s="198">
        <f t="shared" si="0"/>
        <v>0</v>
      </c>
      <c r="I21" s="198">
        <f>C21+E21+G21</f>
        <v>0</v>
      </c>
      <c r="J21" s="198">
        <f>D21+F21+H21</f>
        <v>0</v>
      </c>
      <c r="K21" s="262">
        <f t="shared" ref="K21:K26" si="1">I21+J21</f>
        <v>0</v>
      </c>
      <c r="L21" s="22"/>
    </row>
    <row r="22" spans="1:12" s="23" customFormat="1" ht="30" customHeight="1" x14ac:dyDescent="0.25">
      <c r="A22" s="249"/>
      <c r="B22" s="251" t="str">
        <f>+'2. ANID BUDGET'!B20</f>
        <v>Researchers</v>
      </c>
      <c r="C22" s="263">
        <f>'3.1 MAIN INST ($)'!C13+'3.2 INTERESTED INST1 ($)'!C13+'3.3 INTERESTED INST2 ($)'!C13+'3.4 INTERESTED INST n ($)'!C13+'3.5 ASSOC INST1 ($)'!C13+'3.6 ASSOC INT2 ($)'!C13+'3.7. ASSOC INST3 ($)'!C13+'3.8. ASSOC INST4 ($)'!C13+'3.9. ASSOC INST5 ($)'!C13+'4.0. ASSOC INST6 ($)'!C13+'4.1. ASSOC INST7 ($)'!C13</f>
        <v>0</v>
      </c>
      <c r="D22" s="263">
        <f>'3.1 MAIN INST ($)'!D13+'3.2 INTERESTED INST1 ($)'!D13+'3.3 INTERESTED INST2 ($)'!D13+'3.4 INTERESTED INST n ($)'!D13+'3.5 ASSOC INST1 ($)'!D13+'3.6 ASSOC INT2 ($)'!D13+'3.7. ASSOC INST3 ($)'!D13+'3.8. ASSOC INST4 ($)'!D13+'3.9. ASSOC INST5 ($)'!D13+'4.0. ASSOC INST6 ($)'!D13+'4.1. ASSOC INST7 ($)'!D13</f>
        <v>0</v>
      </c>
      <c r="E22" s="263">
        <f>'3.1 MAIN INST ($)'!E13+'3.2 INTERESTED INST1 ($)'!E13+'3.3 INTERESTED INST2 ($)'!E13+'3.4 INTERESTED INST n ($)'!E13+'3.5 ASSOC INST1 ($)'!E13+'3.6 ASSOC INT2 ($)'!E13+'3.7. ASSOC INST3 ($)'!E13+'3.8. ASSOC INST4 ($)'!E13+'3.9. ASSOC INST5 ($)'!E13+'4.0. ASSOC INST6 ($)'!E13+'4.1. ASSOC INST7 ($)'!E13</f>
        <v>0</v>
      </c>
      <c r="F22" s="263">
        <f>'3.1 MAIN INST ($)'!F13+'3.2 INTERESTED INST1 ($)'!F13+'3.3 INTERESTED INST2 ($)'!F13+'3.4 INTERESTED INST n ($)'!F13+'3.5 ASSOC INST1 ($)'!F13+'3.6 ASSOC INT2 ($)'!F13+'3.7. ASSOC INST3 ($)'!F13+'3.8. ASSOC INST4 ($)'!F13+'3.9. ASSOC INST5 ($)'!F13+'4.0. ASSOC INST6 ($)'!F13+'4.1. ASSOC INST7 ($)'!F13</f>
        <v>0</v>
      </c>
      <c r="G22" s="263">
        <f>'3.1 MAIN INST ($)'!G13+'3.2 INTERESTED INST1 ($)'!G13+'3.3 INTERESTED INST2 ($)'!G13+'3.4 INTERESTED INST n ($)'!G13+'3.5 ASSOC INST1 ($)'!G13+'3.6 ASSOC INT2 ($)'!G13+'3.7. ASSOC INST3 ($)'!G13+'3.8. ASSOC INST4 ($)'!G13+'3.9. ASSOC INST5 ($)'!G13+'4.0. ASSOC INST6 ($)'!G13+'4.1. ASSOC INST7 ($)'!G13</f>
        <v>0</v>
      </c>
      <c r="H22" s="263">
        <f>'3.1 MAIN INST ($)'!H13+'3.2 INTERESTED INST1 ($)'!H13+'3.3 INTERESTED INST2 ($)'!H13+'3.4 INTERESTED INST n ($)'!H13+'3.5 ASSOC INST1 ($)'!H13+'3.6 ASSOC INT2 ($)'!H13+'3.7. ASSOC INST3 ($)'!H13+'3.8. ASSOC INST4 ($)'!H13+'3.9. ASSOC INST5 ($)'!H13+'4.0. ASSOC INST6 ($)'!H13+'4.1. ASSOC INST7 ($)'!H13</f>
        <v>0</v>
      </c>
      <c r="I22" s="264">
        <f t="shared" ref="I22:I34" si="2">C22+E22+G22</f>
        <v>0</v>
      </c>
      <c r="J22" s="264">
        <f t="shared" ref="J22:J34" si="3">D22+F22+H22</f>
        <v>0</v>
      </c>
      <c r="K22" s="265">
        <f t="shared" si="1"/>
        <v>0</v>
      </c>
      <c r="L22" s="22"/>
    </row>
    <row r="23" spans="1:12" s="23" customFormat="1" ht="30" customHeight="1" x14ac:dyDescent="0.25">
      <c r="A23" s="249"/>
      <c r="B23" s="251" t="str">
        <f>+'2. ANID BUDGET'!B21</f>
        <v xml:space="preserve">Postdocs </v>
      </c>
      <c r="C23" s="263">
        <f>'3.1 MAIN INST ($)'!C14+'3.2 INTERESTED INST1 ($)'!C14+'3.3 INTERESTED INST2 ($)'!C14+'3.4 INTERESTED INST n ($)'!C14+'3.5 ASSOC INST1 ($)'!C14+'3.6 ASSOC INT2 ($)'!C14+'3.7. ASSOC INST3 ($)'!C14+'3.8. ASSOC INST4 ($)'!C14+'3.9. ASSOC INST5 ($)'!C14+'4.0. ASSOC INST6 ($)'!C14+'4.1. ASSOC INST7 ($)'!C14</f>
        <v>0</v>
      </c>
      <c r="D23" s="263">
        <f>'3.1 MAIN INST ($)'!D14+'3.2 INTERESTED INST1 ($)'!D14+'3.3 INTERESTED INST2 ($)'!D14+'3.4 INTERESTED INST n ($)'!D14+'3.5 ASSOC INST1 ($)'!D14+'3.6 ASSOC INT2 ($)'!D14+'3.7. ASSOC INST3 ($)'!D14+'3.8. ASSOC INST4 ($)'!D14+'3.9. ASSOC INST5 ($)'!D14+'4.0. ASSOC INST6 ($)'!D14+'4.1. ASSOC INST7 ($)'!D14</f>
        <v>0</v>
      </c>
      <c r="E23" s="263">
        <f>'3.1 MAIN INST ($)'!E14+'3.2 INTERESTED INST1 ($)'!E14+'3.3 INTERESTED INST2 ($)'!E14+'3.4 INTERESTED INST n ($)'!E14+'3.5 ASSOC INST1 ($)'!E14+'3.6 ASSOC INT2 ($)'!E14+'3.7. ASSOC INST3 ($)'!E14+'3.8. ASSOC INST4 ($)'!E14+'3.9. ASSOC INST5 ($)'!E14+'4.0. ASSOC INST6 ($)'!E14+'4.1. ASSOC INST7 ($)'!E14</f>
        <v>0</v>
      </c>
      <c r="F23" s="263">
        <f>'3.1 MAIN INST ($)'!F14+'3.2 INTERESTED INST1 ($)'!F14+'3.3 INTERESTED INST2 ($)'!F14+'3.4 INTERESTED INST n ($)'!F14+'3.5 ASSOC INST1 ($)'!F14+'3.6 ASSOC INT2 ($)'!F14+'3.7. ASSOC INST3 ($)'!F14+'3.8. ASSOC INST4 ($)'!F14+'3.9. ASSOC INST5 ($)'!F14+'4.0. ASSOC INST6 ($)'!F14+'4.1. ASSOC INST7 ($)'!F14</f>
        <v>0</v>
      </c>
      <c r="G23" s="263">
        <f>'3.1 MAIN INST ($)'!G14+'3.2 INTERESTED INST1 ($)'!G14+'3.3 INTERESTED INST2 ($)'!G14+'3.4 INTERESTED INST n ($)'!G14+'3.5 ASSOC INST1 ($)'!G14+'3.6 ASSOC INT2 ($)'!G14+'3.7. ASSOC INST3 ($)'!G14+'3.8. ASSOC INST4 ($)'!G14+'3.9. ASSOC INST5 ($)'!G14+'4.0. ASSOC INST6 ($)'!G14+'4.1. ASSOC INST7 ($)'!G14</f>
        <v>0</v>
      </c>
      <c r="H23" s="263">
        <f>'3.1 MAIN INST ($)'!H14+'3.2 INTERESTED INST1 ($)'!H14+'3.3 INTERESTED INST2 ($)'!H14+'3.4 INTERESTED INST n ($)'!H14+'3.5 ASSOC INST1 ($)'!H14+'3.6 ASSOC INT2 ($)'!H14+'3.7. ASSOC INST3 ($)'!H14+'3.8. ASSOC INST4 ($)'!H14+'3.9. ASSOC INST5 ($)'!H14+'4.0. ASSOC INST6 ($)'!H14+'4.1. ASSOC INST7 ($)'!H14</f>
        <v>0</v>
      </c>
      <c r="I23" s="264">
        <f t="shared" si="2"/>
        <v>0</v>
      </c>
      <c r="J23" s="264">
        <f t="shared" si="3"/>
        <v>0</v>
      </c>
      <c r="K23" s="265">
        <f t="shared" si="1"/>
        <v>0</v>
      </c>
      <c r="L23" s="22"/>
    </row>
    <row r="24" spans="1:12" s="23" customFormat="1" ht="30" customHeight="1" x14ac:dyDescent="0.25">
      <c r="A24" s="249"/>
      <c r="B24" s="251" t="str">
        <f>+'2. ANID BUDGET'!B22</f>
        <v>PhD Thesis Students</v>
      </c>
      <c r="C24" s="263">
        <f>'3.1 MAIN INST ($)'!C15+'3.2 INTERESTED INST1 ($)'!C15+'3.3 INTERESTED INST2 ($)'!C15+'3.4 INTERESTED INST n ($)'!C15+'3.5 ASSOC INST1 ($)'!C15+'3.6 ASSOC INT2 ($)'!C15+'3.7. ASSOC INST3 ($)'!C15+'3.8. ASSOC INST4 ($)'!C15+'3.9. ASSOC INST5 ($)'!C15+'4.0. ASSOC INST6 ($)'!C15+'4.1. ASSOC INST7 ($)'!C15</f>
        <v>0</v>
      </c>
      <c r="D24" s="263">
        <f>'3.1 MAIN INST ($)'!D15+'3.2 INTERESTED INST1 ($)'!D15+'3.3 INTERESTED INST2 ($)'!D15+'3.4 INTERESTED INST n ($)'!D15+'3.5 ASSOC INST1 ($)'!D15+'3.6 ASSOC INT2 ($)'!D15+'3.7. ASSOC INST3 ($)'!D15+'3.8. ASSOC INST4 ($)'!D15+'3.9. ASSOC INST5 ($)'!D15+'4.0. ASSOC INST6 ($)'!D15+'4.1. ASSOC INST7 ($)'!D15</f>
        <v>0</v>
      </c>
      <c r="E24" s="263">
        <f>'3.1 MAIN INST ($)'!E15+'3.2 INTERESTED INST1 ($)'!E15+'3.3 INTERESTED INST2 ($)'!E15+'3.4 INTERESTED INST n ($)'!E15+'3.5 ASSOC INST1 ($)'!E15+'3.6 ASSOC INT2 ($)'!E15+'3.7. ASSOC INST3 ($)'!E15+'3.8. ASSOC INST4 ($)'!E15+'3.9. ASSOC INST5 ($)'!E15+'4.0. ASSOC INST6 ($)'!E15+'4.1. ASSOC INST7 ($)'!E15</f>
        <v>0</v>
      </c>
      <c r="F24" s="263">
        <f>'3.1 MAIN INST ($)'!F15+'3.2 INTERESTED INST1 ($)'!F15+'3.3 INTERESTED INST2 ($)'!F15+'3.4 INTERESTED INST n ($)'!F15+'3.5 ASSOC INST1 ($)'!F15+'3.6 ASSOC INT2 ($)'!F15+'3.7. ASSOC INST3 ($)'!F15+'3.8. ASSOC INST4 ($)'!F15+'3.9. ASSOC INST5 ($)'!F15+'4.0. ASSOC INST6 ($)'!F15+'4.1. ASSOC INST7 ($)'!F15</f>
        <v>0</v>
      </c>
      <c r="G24" s="263">
        <f>'3.1 MAIN INST ($)'!G15+'3.2 INTERESTED INST1 ($)'!G15+'3.3 INTERESTED INST2 ($)'!G15+'3.4 INTERESTED INST n ($)'!G15+'3.5 ASSOC INST1 ($)'!G15+'3.6 ASSOC INT2 ($)'!G15+'3.7. ASSOC INST3 ($)'!G15+'3.8. ASSOC INST4 ($)'!G15+'3.9. ASSOC INST5 ($)'!G15+'4.0. ASSOC INST6 ($)'!G15+'4.1. ASSOC INST7 ($)'!G15</f>
        <v>0</v>
      </c>
      <c r="H24" s="263">
        <f>'3.1 MAIN INST ($)'!H15+'3.2 INTERESTED INST1 ($)'!H15+'3.3 INTERESTED INST2 ($)'!H15+'3.4 INTERESTED INST n ($)'!H15+'3.5 ASSOC INST1 ($)'!H15+'3.6 ASSOC INT2 ($)'!H15+'3.7. ASSOC INST3 ($)'!H15+'3.8. ASSOC INST4 ($)'!H15+'3.9. ASSOC INST5 ($)'!H15+'4.0. ASSOC INST6 ($)'!H15+'4.1. ASSOC INST7 ($)'!H15</f>
        <v>0</v>
      </c>
      <c r="I24" s="264">
        <f t="shared" si="2"/>
        <v>0</v>
      </c>
      <c r="J24" s="264">
        <f t="shared" si="3"/>
        <v>0</v>
      </c>
      <c r="K24" s="265">
        <f t="shared" si="1"/>
        <v>0</v>
      </c>
      <c r="L24" s="22"/>
    </row>
    <row r="25" spans="1:12" s="23" customFormat="1" ht="30" customHeight="1" x14ac:dyDescent="0.25">
      <c r="A25" s="249"/>
      <c r="B25" s="251" t="str">
        <f>+'2. ANID BUDGET'!B23</f>
        <v>Master Thesis Students</v>
      </c>
      <c r="C25" s="263">
        <f>'3.1 MAIN INST ($)'!C16+'3.2 INTERESTED INST1 ($)'!C16+'3.3 INTERESTED INST2 ($)'!C16+'3.4 INTERESTED INST n ($)'!C16+'3.5 ASSOC INST1 ($)'!C16+'3.6 ASSOC INT2 ($)'!C16+'3.7. ASSOC INST3 ($)'!C16+'3.8. ASSOC INST4 ($)'!C16+'3.9. ASSOC INST5 ($)'!C16+'4.0. ASSOC INST6 ($)'!C16+'4.1. ASSOC INST7 ($)'!C16</f>
        <v>0</v>
      </c>
      <c r="D25" s="263">
        <f>'3.1 MAIN INST ($)'!D16+'3.2 INTERESTED INST1 ($)'!D16+'3.3 INTERESTED INST2 ($)'!D16+'3.4 INTERESTED INST n ($)'!D16+'3.5 ASSOC INST1 ($)'!D16+'3.6 ASSOC INT2 ($)'!D16+'3.7. ASSOC INST3 ($)'!D16+'3.8. ASSOC INST4 ($)'!D16+'3.9. ASSOC INST5 ($)'!D16+'4.0. ASSOC INST6 ($)'!D16+'4.1. ASSOC INST7 ($)'!D16</f>
        <v>0</v>
      </c>
      <c r="E25" s="263">
        <f>'3.1 MAIN INST ($)'!E16+'3.2 INTERESTED INST1 ($)'!E16+'3.3 INTERESTED INST2 ($)'!E16+'3.4 INTERESTED INST n ($)'!E16+'3.5 ASSOC INST1 ($)'!E16+'3.6 ASSOC INT2 ($)'!E16+'3.7. ASSOC INST3 ($)'!E16+'3.8. ASSOC INST4 ($)'!E16+'3.9. ASSOC INST5 ($)'!E16+'4.0. ASSOC INST6 ($)'!E16+'4.1. ASSOC INST7 ($)'!E16</f>
        <v>0</v>
      </c>
      <c r="F25" s="263">
        <f>'3.1 MAIN INST ($)'!F16+'3.2 INTERESTED INST1 ($)'!F16+'3.3 INTERESTED INST2 ($)'!F16+'3.4 INTERESTED INST n ($)'!F16+'3.5 ASSOC INST1 ($)'!F16+'3.6 ASSOC INT2 ($)'!F16+'3.7. ASSOC INST3 ($)'!F16+'3.8. ASSOC INST4 ($)'!F16+'3.9. ASSOC INST5 ($)'!F16+'4.0. ASSOC INST6 ($)'!F16+'4.1. ASSOC INST7 ($)'!F16</f>
        <v>0</v>
      </c>
      <c r="G25" s="263">
        <f>'3.1 MAIN INST ($)'!G16+'3.2 INTERESTED INST1 ($)'!G16+'3.3 INTERESTED INST2 ($)'!G16+'3.4 INTERESTED INST n ($)'!G16+'3.5 ASSOC INST1 ($)'!G16+'3.6 ASSOC INT2 ($)'!G16+'3.7. ASSOC INST3 ($)'!G16+'3.8. ASSOC INST4 ($)'!G16+'3.9. ASSOC INST5 ($)'!G16+'4.0. ASSOC INST6 ($)'!G16+'4.1. ASSOC INST7 ($)'!G16</f>
        <v>0</v>
      </c>
      <c r="H25" s="263">
        <f>'3.1 MAIN INST ($)'!H16+'3.2 INTERESTED INST1 ($)'!H16+'3.3 INTERESTED INST2 ($)'!H16+'3.4 INTERESTED INST n ($)'!H16+'3.5 ASSOC INST1 ($)'!H16+'3.6 ASSOC INT2 ($)'!H16+'3.7. ASSOC INST3 ($)'!H16+'3.8. ASSOC INST4 ($)'!H16+'3.9. ASSOC INST5 ($)'!H16+'4.0. ASSOC INST6 ($)'!H16+'4.1. ASSOC INST7 ($)'!H16</f>
        <v>0</v>
      </c>
      <c r="I25" s="264">
        <f t="shared" si="2"/>
        <v>0</v>
      </c>
      <c r="J25" s="264">
        <f t="shared" si="3"/>
        <v>0</v>
      </c>
      <c r="K25" s="265">
        <f t="shared" si="1"/>
        <v>0</v>
      </c>
      <c r="L25" s="22"/>
    </row>
    <row r="26" spans="1:12" s="23" customFormat="1" ht="30" customHeight="1" x14ac:dyDescent="0.25">
      <c r="A26" s="249"/>
      <c r="B26" s="251" t="str">
        <f>+'2. ANID BUDGET'!B24</f>
        <v>Undergraduated Thesis Students</v>
      </c>
      <c r="C26" s="263">
        <f>'3.1 MAIN INST ($)'!C17+'3.2 INTERESTED INST1 ($)'!C17+'3.3 INTERESTED INST2 ($)'!C17+'3.4 INTERESTED INST n ($)'!C17+'3.5 ASSOC INST1 ($)'!C17+'3.6 ASSOC INT2 ($)'!C17+'3.7. ASSOC INST3 ($)'!C17+'3.8. ASSOC INST4 ($)'!C17+'3.9. ASSOC INST5 ($)'!C17+'4.0. ASSOC INST6 ($)'!C17+'4.1. ASSOC INST7 ($)'!C17</f>
        <v>0</v>
      </c>
      <c r="D26" s="263">
        <f>'3.1 MAIN INST ($)'!D17+'3.2 INTERESTED INST1 ($)'!D17+'3.3 INTERESTED INST2 ($)'!D17+'3.4 INTERESTED INST n ($)'!D17+'3.5 ASSOC INST1 ($)'!D17+'3.6 ASSOC INT2 ($)'!D17+'3.7. ASSOC INST3 ($)'!D17+'3.8. ASSOC INST4 ($)'!D17+'3.9. ASSOC INST5 ($)'!D17+'4.0. ASSOC INST6 ($)'!D17+'4.1. ASSOC INST7 ($)'!D17</f>
        <v>0</v>
      </c>
      <c r="E26" s="263">
        <f>'3.1 MAIN INST ($)'!E17+'3.2 INTERESTED INST1 ($)'!E17+'3.3 INTERESTED INST2 ($)'!E17+'3.4 INTERESTED INST n ($)'!E17+'3.5 ASSOC INST1 ($)'!E17+'3.6 ASSOC INT2 ($)'!E17+'3.7. ASSOC INST3 ($)'!E17+'3.8. ASSOC INST4 ($)'!E17+'3.9. ASSOC INST5 ($)'!E17+'4.0. ASSOC INST6 ($)'!E17+'4.1. ASSOC INST7 ($)'!E17</f>
        <v>0</v>
      </c>
      <c r="F26" s="263">
        <f>'3.1 MAIN INST ($)'!F17+'3.2 INTERESTED INST1 ($)'!F17+'3.3 INTERESTED INST2 ($)'!F17+'3.4 INTERESTED INST n ($)'!F17+'3.5 ASSOC INST1 ($)'!F17+'3.6 ASSOC INT2 ($)'!F17+'3.7. ASSOC INST3 ($)'!F17+'3.8. ASSOC INST4 ($)'!F17+'3.9. ASSOC INST5 ($)'!F17+'4.0. ASSOC INST6 ($)'!F17+'4.1. ASSOC INST7 ($)'!F17</f>
        <v>0</v>
      </c>
      <c r="G26" s="263">
        <f>'3.1 MAIN INST ($)'!G17+'3.2 INTERESTED INST1 ($)'!G17+'3.3 INTERESTED INST2 ($)'!G17+'3.4 INTERESTED INST n ($)'!G17+'3.5 ASSOC INST1 ($)'!G17+'3.6 ASSOC INT2 ($)'!G17+'3.7. ASSOC INST3 ($)'!G17+'3.8. ASSOC INST4 ($)'!G17+'3.9. ASSOC INST5 ($)'!G17+'4.0. ASSOC INST6 ($)'!G17+'4.1. ASSOC INST7 ($)'!G17</f>
        <v>0</v>
      </c>
      <c r="H26" s="263">
        <f>'3.1 MAIN INST ($)'!H17+'3.2 INTERESTED INST1 ($)'!H17+'3.3 INTERESTED INST2 ($)'!H17+'3.4 INTERESTED INST n ($)'!H17+'3.5 ASSOC INST1 ($)'!H17+'3.6 ASSOC INT2 ($)'!H17+'3.7. ASSOC INST3 ($)'!H17+'3.8. ASSOC INST4 ($)'!H17+'3.9. ASSOC INST5 ($)'!H17+'4.0. ASSOC INST6 ($)'!H17+'4.1. ASSOC INST7 ($)'!H17</f>
        <v>0</v>
      </c>
      <c r="I26" s="264">
        <f t="shared" si="2"/>
        <v>0</v>
      </c>
      <c r="J26" s="264">
        <f t="shared" si="3"/>
        <v>0</v>
      </c>
      <c r="K26" s="265">
        <f t="shared" si="1"/>
        <v>0</v>
      </c>
      <c r="L26" s="22"/>
    </row>
    <row r="27" spans="1:12" s="23" customFormat="1" ht="30" customHeight="1" x14ac:dyDescent="0.25">
      <c r="A27" s="249"/>
      <c r="B27" s="251" t="str">
        <f>+'2. ANID BUDGET'!B25</f>
        <v>Technology manager</v>
      </c>
      <c r="C27" s="263">
        <f>'3.1 MAIN INST ($)'!C18+'3.2 INTERESTED INST1 ($)'!C18+'3.3 INTERESTED INST2 ($)'!C18+'3.4 INTERESTED INST n ($)'!C18+'3.5 ASSOC INST1 ($)'!C18+'3.6 ASSOC INT2 ($)'!C18+'3.7. ASSOC INST3 ($)'!C18+'3.8. ASSOC INST4 ($)'!C18+'3.9. ASSOC INST5 ($)'!C18+'4.0. ASSOC INST6 ($)'!C18+'4.1. ASSOC INST7 ($)'!C18</f>
        <v>0</v>
      </c>
      <c r="D27" s="263">
        <f>'3.1 MAIN INST ($)'!D18+'3.2 INTERESTED INST1 ($)'!D18+'3.3 INTERESTED INST2 ($)'!D18+'3.4 INTERESTED INST n ($)'!D18+'3.5 ASSOC INST1 ($)'!D18+'3.6 ASSOC INT2 ($)'!D18+'3.7. ASSOC INST3 ($)'!D18+'3.8. ASSOC INST4 ($)'!D18+'3.9. ASSOC INST5 ($)'!D18+'4.0. ASSOC INST6 ($)'!D18+'4.1. ASSOC INST7 ($)'!D18</f>
        <v>0</v>
      </c>
      <c r="E27" s="263">
        <f>'3.1 MAIN INST ($)'!E18+'3.2 INTERESTED INST1 ($)'!E18+'3.3 INTERESTED INST2 ($)'!E18+'3.4 INTERESTED INST n ($)'!E18+'3.5 ASSOC INST1 ($)'!E18+'3.6 ASSOC INT2 ($)'!E18+'3.7. ASSOC INST3 ($)'!E18+'3.8. ASSOC INST4 ($)'!E18+'3.9. ASSOC INST5 ($)'!E18+'4.0. ASSOC INST6 ($)'!E18+'4.1. ASSOC INST7 ($)'!E18</f>
        <v>0</v>
      </c>
      <c r="F27" s="263">
        <f>'3.1 MAIN INST ($)'!F18+'3.2 INTERESTED INST1 ($)'!F18+'3.3 INTERESTED INST2 ($)'!F18+'3.4 INTERESTED INST n ($)'!F18+'3.5 ASSOC INST1 ($)'!F18+'3.6 ASSOC INT2 ($)'!F18+'3.7. ASSOC INST3 ($)'!F18+'3.8. ASSOC INST4 ($)'!F18+'3.9. ASSOC INST5 ($)'!F18+'4.0. ASSOC INST6 ($)'!F18+'4.1. ASSOC INST7 ($)'!F18</f>
        <v>0</v>
      </c>
      <c r="G27" s="263">
        <f>'3.1 MAIN INST ($)'!G18+'3.2 INTERESTED INST1 ($)'!G18+'3.3 INTERESTED INST2 ($)'!G18+'3.4 INTERESTED INST n ($)'!G18+'3.5 ASSOC INST1 ($)'!G18+'3.6 ASSOC INT2 ($)'!G18+'3.7. ASSOC INST3 ($)'!G18+'3.8. ASSOC INST4 ($)'!G18+'3.9. ASSOC INST5 ($)'!G18+'4.0. ASSOC INST6 ($)'!G18+'4.1. ASSOC INST7 ($)'!G18</f>
        <v>0</v>
      </c>
      <c r="H27" s="263">
        <f>'3.1 MAIN INST ($)'!H18+'3.2 INTERESTED INST1 ($)'!H18+'3.3 INTERESTED INST2 ($)'!H18+'3.4 INTERESTED INST n ($)'!H18+'3.5 ASSOC INST1 ($)'!H18+'3.6 ASSOC INT2 ($)'!H18+'3.7. ASSOC INST3 ($)'!H18+'3.8. ASSOC INST4 ($)'!H18+'3.9. ASSOC INST5 ($)'!H18+'4.0. ASSOC INST6 ($)'!H18+'4.1. ASSOC INST7 ($)'!H18</f>
        <v>0</v>
      </c>
      <c r="I27" s="264">
        <f t="shared" ref="I27" si="4">C27+E27+G27</f>
        <v>0</v>
      </c>
      <c r="J27" s="264">
        <f t="shared" ref="J27" si="5">D27+F27+H27</f>
        <v>0</v>
      </c>
      <c r="K27" s="265">
        <f t="shared" ref="K27" si="6">I27+J27</f>
        <v>0</v>
      </c>
      <c r="L27" s="22"/>
    </row>
    <row r="28" spans="1:12" s="23" customFormat="1" ht="30" customHeight="1" x14ac:dyDescent="0.25">
      <c r="A28" s="249"/>
      <c r="B28" s="251" t="str">
        <f>+'2. ANID BUDGET'!B26</f>
        <v>Professionals and Technicians</v>
      </c>
      <c r="C28" s="263">
        <f>'3.1 MAIN INST ($)'!C18+'3.2 INTERESTED INST1 ($)'!C18+'3.3 INTERESTED INST2 ($)'!C18+'3.4 INTERESTED INST n ($)'!C18+'3.5 ASSOC INST1 ($)'!C18+'3.6 ASSOC INT2 ($)'!C18+'3.7. ASSOC INST3 ($)'!C18+'3.8. ASSOC INST4 ($)'!C18+'3.9. ASSOC INST5 ($)'!C18+'4.0. ASSOC INST6 ($)'!C18+'4.1. ASSOC INST7 ($)'!C18</f>
        <v>0</v>
      </c>
      <c r="D28" s="263">
        <f>'3.1 MAIN INST ($)'!D18+'3.2 INTERESTED INST1 ($)'!D18+'3.3 INTERESTED INST2 ($)'!D18+'3.4 INTERESTED INST n ($)'!D18+'3.5 ASSOC INST1 ($)'!D18+'3.6 ASSOC INT2 ($)'!D18+'3.7. ASSOC INST3 ($)'!D18+'3.8. ASSOC INST4 ($)'!D18+'3.9. ASSOC INST5 ($)'!D18+'4.0. ASSOC INST6 ($)'!D18+'4.1. ASSOC INST7 ($)'!D18</f>
        <v>0</v>
      </c>
      <c r="E28" s="263">
        <f>'3.1 MAIN INST ($)'!E18+'3.2 INTERESTED INST1 ($)'!E18+'3.3 INTERESTED INST2 ($)'!E18+'3.4 INTERESTED INST n ($)'!E18+'3.5 ASSOC INST1 ($)'!E18+'3.6 ASSOC INT2 ($)'!E18+'3.7. ASSOC INST3 ($)'!E18+'3.8. ASSOC INST4 ($)'!E18+'3.9. ASSOC INST5 ($)'!E18+'4.0. ASSOC INST6 ($)'!E18+'4.1. ASSOC INST7 ($)'!E18</f>
        <v>0</v>
      </c>
      <c r="F28" s="263">
        <f>'3.1 MAIN INST ($)'!F18+'3.2 INTERESTED INST1 ($)'!F18+'3.3 INTERESTED INST2 ($)'!F18+'3.4 INTERESTED INST n ($)'!F18+'3.5 ASSOC INST1 ($)'!F18+'3.6 ASSOC INT2 ($)'!F18+'3.7. ASSOC INST3 ($)'!F18+'3.8. ASSOC INST4 ($)'!F18+'3.9. ASSOC INST5 ($)'!F18+'4.0. ASSOC INST6 ($)'!F18+'4.1. ASSOC INST7 ($)'!F18</f>
        <v>0</v>
      </c>
      <c r="G28" s="263">
        <f>'3.1 MAIN INST ($)'!G18+'3.2 INTERESTED INST1 ($)'!G18+'3.3 INTERESTED INST2 ($)'!G18+'3.4 INTERESTED INST n ($)'!G18+'3.5 ASSOC INST1 ($)'!G18+'3.6 ASSOC INT2 ($)'!G18+'3.7. ASSOC INST3 ($)'!G18+'3.8. ASSOC INST4 ($)'!G18+'3.9. ASSOC INST5 ($)'!G18+'4.0. ASSOC INST6 ($)'!G18+'4.1. ASSOC INST7 ($)'!G18</f>
        <v>0</v>
      </c>
      <c r="H28" s="263">
        <f>'3.1 MAIN INST ($)'!H18+'3.2 INTERESTED INST1 ($)'!H18+'3.3 INTERESTED INST2 ($)'!H18+'3.4 INTERESTED INST n ($)'!H18+'3.5 ASSOC INST1 ($)'!H18+'3.6 ASSOC INT2 ($)'!H18+'3.7. ASSOC INST3 ($)'!H18+'3.8. ASSOC INST4 ($)'!H18+'3.9. ASSOC INST5 ($)'!H18+'4.0. ASSOC INST6 ($)'!H18+'4.1. ASSOC INST7 ($)'!H18</f>
        <v>0</v>
      </c>
      <c r="I28" s="264">
        <f t="shared" ref="I28:J30" si="7">C28+E28+G28</f>
        <v>0</v>
      </c>
      <c r="J28" s="264">
        <f t="shared" si="7"/>
        <v>0</v>
      </c>
      <c r="K28" s="265">
        <f>I28+J28</f>
        <v>0</v>
      </c>
      <c r="L28" s="22"/>
    </row>
    <row r="29" spans="1:12" s="23" customFormat="1" ht="30" customHeight="1" x14ac:dyDescent="0.25">
      <c r="A29" s="249"/>
      <c r="B29" s="251" t="str">
        <f>+'2. ANID BUDGET'!B27</f>
        <v>Communications Staff</v>
      </c>
      <c r="C29" s="263">
        <f>'3.1 MAIN INST ($)'!C19+'3.2 INTERESTED INST1 ($)'!C19+'3.3 INTERESTED INST2 ($)'!C19+'3.4 INTERESTED INST n ($)'!C19+'3.5 ASSOC INST1 ($)'!C19+'3.6 ASSOC INT2 ($)'!C19+'3.7. ASSOC INST3 ($)'!C19+'3.8. ASSOC INST4 ($)'!C19+'3.9. ASSOC INST5 ($)'!C19+'4.0. ASSOC INST6 ($)'!C19+'4.1. ASSOC INST7 ($)'!C19</f>
        <v>0</v>
      </c>
      <c r="D29" s="263">
        <f>'3.1 MAIN INST ($)'!D19+'3.2 INTERESTED INST1 ($)'!D19+'3.3 INTERESTED INST2 ($)'!D19+'3.4 INTERESTED INST n ($)'!D19+'3.5 ASSOC INST1 ($)'!D19+'3.6 ASSOC INT2 ($)'!D19+'3.7. ASSOC INST3 ($)'!D19+'3.8. ASSOC INST4 ($)'!D19+'3.9. ASSOC INST5 ($)'!D19+'4.0. ASSOC INST6 ($)'!D19+'4.1. ASSOC INST7 ($)'!D19</f>
        <v>0</v>
      </c>
      <c r="E29" s="263">
        <f>'3.1 MAIN INST ($)'!E19+'3.2 INTERESTED INST1 ($)'!E19+'3.3 INTERESTED INST2 ($)'!E19+'3.4 INTERESTED INST n ($)'!E19+'3.5 ASSOC INST1 ($)'!E19+'3.6 ASSOC INT2 ($)'!E19+'3.7. ASSOC INST3 ($)'!E19+'3.8. ASSOC INST4 ($)'!E19+'3.9. ASSOC INST5 ($)'!E19+'4.0. ASSOC INST6 ($)'!E19+'4.1. ASSOC INST7 ($)'!E19</f>
        <v>0</v>
      </c>
      <c r="F29" s="263">
        <f>'3.1 MAIN INST ($)'!F19+'3.2 INTERESTED INST1 ($)'!F19+'3.3 INTERESTED INST2 ($)'!F19+'3.4 INTERESTED INST n ($)'!F19+'3.5 ASSOC INST1 ($)'!F19+'3.6 ASSOC INT2 ($)'!F19+'3.7. ASSOC INST3 ($)'!F19+'3.8. ASSOC INST4 ($)'!F19+'3.9. ASSOC INST5 ($)'!F19+'4.0. ASSOC INST6 ($)'!F19+'4.1. ASSOC INST7 ($)'!F19</f>
        <v>0</v>
      </c>
      <c r="G29" s="263">
        <f>'3.1 MAIN INST ($)'!G19+'3.2 INTERESTED INST1 ($)'!G19+'3.3 INTERESTED INST2 ($)'!G19+'3.4 INTERESTED INST n ($)'!G19+'3.5 ASSOC INST1 ($)'!G19+'3.6 ASSOC INT2 ($)'!G19+'3.7. ASSOC INST3 ($)'!G19+'3.8. ASSOC INST4 ($)'!G19+'3.9. ASSOC INST5 ($)'!G19+'4.0. ASSOC INST6 ($)'!G19+'4.1. ASSOC INST7 ($)'!G19</f>
        <v>0</v>
      </c>
      <c r="H29" s="263">
        <f>'3.1 MAIN INST ($)'!H19+'3.2 INTERESTED INST1 ($)'!H19+'3.3 INTERESTED INST2 ($)'!H19+'3.4 INTERESTED INST n ($)'!H19+'3.5 ASSOC INST1 ($)'!H19+'3.6 ASSOC INT2 ($)'!H19+'3.7. ASSOC INST3 ($)'!H19+'3.8. ASSOC INST4 ($)'!H19+'3.9. ASSOC INST5 ($)'!H19+'4.0. ASSOC INST6 ($)'!H19+'4.1. ASSOC INST7 ($)'!H19</f>
        <v>0</v>
      </c>
      <c r="I29" s="264">
        <f t="shared" si="7"/>
        <v>0</v>
      </c>
      <c r="J29" s="264">
        <f t="shared" si="7"/>
        <v>0</v>
      </c>
      <c r="K29" s="265">
        <f>I29+J29</f>
        <v>0</v>
      </c>
      <c r="L29" s="22"/>
    </row>
    <row r="30" spans="1:12" s="23" customFormat="1" ht="30" customHeight="1" x14ac:dyDescent="0.25">
      <c r="A30" s="249"/>
      <c r="B30" s="251" t="str">
        <f>+'2. ANID BUDGET'!B28</f>
        <v>Administrative Staff</v>
      </c>
      <c r="C30" s="263">
        <f>'3.1 MAIN INST ($)'!C20+'3.2 INTERESTED INST1 ($)'!C20+'3.3 INTERESTED INST2 ($)'!C20+'3.4 INTERESTED INST n ($)'!C20+'3.5 ASSOC INST1 ($)'!C20+'3.6 ASSOC INT2 ($)'!C20+'3.7. ASSOC INST3 ($)'!C20+'3.8. ASSOC INST4 ($)'!C20+'3.9. ASSOC INST5 ($)'!C20+'4.0. ASSOC INST6 ($)'!C20+'4.1. ASSOC INST7 ($)'!C20</f>
        <v>0</v>
      </c>
      <c r="D30" s="263">
        <f>'3.1 MAIN INST ($)'!D20+'3.2 INTERESTED INST1 ($)'!D20+'3.3 INTERESTED INST2 ($)'!D20+'3.4 INTERESTED INST n ($)'!D20+'3.5 ASSOC INST1 ($)'!D20+'3.6 ASSOC INT2 ($)'!D20+'3.7. ASSOC INST3 ($)'!D20+'3.8. ASSOC INST4 ($)'!D20+'3.9. ASSOC INST5 ($)'!D20+'4.0. ASSOC INST6 ($)'!D20+'4.1. ASSOC INST7 ($)'!D20</f>
        <v>0</v>
      </c>
      <c r="E30" s="263">
        <f>'3.1 MAIN INST ($)'!E20+'3.2 INTERESTED INST1 ($)'!E20+'3.3 INTERESTED INST2 ($)'!E20+'3.4 INTERESTED INST n ($)'!E20+'3.5 ASSOC INST1 ($)'!E20+'3.6 ASSOC INT2 ($)'!E20+'3.7. ASSOC INST3 ($)'!E20+'3.8. ASSOC INST4 ($)'!E20+'3.9. ASSOC INST5 ($)'!E20+'4.0. ASSOC INST6 ($)'!E20+'4.1. ASSOC INST7 ($)'!E20</f>
        <v>0</v>
      </c>
      <c r="F30" s="263">
        <f>'3.1 MAIN INST ($)'!F20+'3.2 INTERESTED INST1 ($)'!F20+'3.3 INTERESTED INST2 ($)'!F20+'3.4 INTERESTED INST n ($)'!F20+'3.5 ASSOC INST1 ($)'!F20+'3.6 ASSOC INT2 ($)'!F20+'3.7. ASSOC INST3 ($)'!F20+'3.8. ASSOC INST4 ($)'!F20+'3.9. ASSOC INST5 ($)'!F20+'4.0. ASSOC INST6 ($)'!F20+'4.1. ASSOC INST7 ($)'!F20</f>
        <v>0</v>
      </c>
      <c r="G30" s="263">
        <f>'3.1 MAIN INST ($)'!G20+'3.2 INTERESTED INST1 ($)'!G20+'3.3 INTERESTED INST2 ($)'!G20+'3.4 INTERESTED INST n ($)'!G20+'3.5 ASSOC INST1 ($)'!G20+'3.6 ASSOC INT2 ($)'!G20+'3.7. ASSOC INST3 ($)'!G20+'3.8. ASSOC INST4 ($)'!G20+'3.9. ASSOC INST5 ($)'!G20+'4.0. ASSOC INST6 ($)'!G20+'4.1. ASSOC INST7 ($)'!G20</f>
        <v>0</v>
      </c>
      <c r="H30" s="263">
        <f>'3.1 MAIN INST ($)'!H20+'3.2 INTERESTED INST1 ($)'!H20+'3.3 INTERESTED INST2 ($)'!H20+'3.4 INTERESTED INST n ($)'!H20+'3.5 ASSOC INST1 ($)'!H20+'3.6 ASSOC INT2 ($)'!H20+'3.7. ASSOC INST3 ($)'!H20+'3.8. ASSOC INST4 ($)'!H20+'3.9. ASSOC INST5 ($)'!H20+'4.0. ASSOC INST6 ($)'!H20+'4.1. ASSOC INST7 ($)'!H20</f>
        <v>0</v>
      </c>
      <c r="I30" s="264">
        <f t="shared" si="7"/>
        <v>0</v>
      </c>
      <c r="J30" s="264">
        <f t="shared" si="7"/>
        <v>0</v>
      </c>
      <c r="K30" s="265">
        <f>I30+J30</f>
        <v>0</v>
      </c>
      <c r="L30" s="22"/>
    </row>
    <row r="31" spans="1:12" s="23" customFormat="1" ht="30" customHeight="1" x14ac:dyDescent="0.25">
      <c r="A31" s="249"/>
      <c r="B31" s="250" t="str">
        <f>+'2. ANID BUDGET'!B29</f>
        <v>Operational Cost</v>
      </c>
      <c r="C31" s="198">
        <f>SUM(C32:C33)</f>
        <v>0</v>
      </c>
      <c r="D31" s="178">
        <f>D32+D33</f>
        <v>0</v>
      </c>
      <c r="E31" s="178">
        <f t="shared" ref="E31:H31" si="8">E32+E33</f>
        <v>0</v>
      </c>
      <c r="F31" s="178">
        <f t="shared" si="8"/>
        <v>0</v>
      </c>
      <c r="G31" s="178">
        <f t="shared" si="8"/>
        <v>0</v>
      </c>
      <c r="H31" s="178">
        <f t="shared" si="8"/>
        <v>0</v>
      </c>
      <c r="I31" s="198">
        <f t="shared" si="2"/>
        <v>0</v>
      </c>
      <c r="J31" s="198">
        <f t="shared" si="3"/>
        <v>0</v>
      </c>
      <c r="K31" s="266">
        <f>SUM(I31+J31)</f>
        <v>0</v>
      </c>
      <c r="L31" s="22"/>
    </row>
    <row r="32" spans="1:12" s="23" customFormat="1" ht="30" customHeight="1" x14ac:dyDescent="0.25">
      <c r="A32" s="249"/>
      <c r="B32" s="252" t="str">
        <f>+'2. ANID BUDGET'!B30</f>
        <v>Tickets and Per Diem</v>
      </c>
      <c r="C32" s="263">
        <f>'3.1 MAIN INST ($)'!C23+'3.2 INTERESTED INST1 ($)'!C23+'3.3 INTERESTED INST2 ($)'!C23+'3.4 INTERESTED INST n ($)'!C23+'3.5 ASSOC INST1 ($)'!C23+'3.6 ASSOC INT2 ($)'!C23+'3.7. ASSOC INST3 ($)'!C23+'3.8. ASSOC INST4 ($)'!C23+'3.9. ASSOC INST5 ($)'!C23+'4.0. ASSOC INST6 ($)'!C23+'4.1. ASSOC INST7 ($)'!C23</f>
        <v>0</v>
      </c>
      <c r="D32" s="263">
        <f>'3.1 MAIN INST ($)'!D23+'3.2 INTERESTED INST1 ($)'!D23+'3.3 INTERESTED INST2 ($)'!D23+'3.4 INTERESTED INST n ($)'!D23+'3.5 ASSOC INST1 ($)'!D23+'3.6 ASSOC INT2 ($)'!D23+'3.7. ASSOC INST3 ($)'!D23+'3.8. ASSOC INST4 ($)'!D23+'3.9. ASSOC INST5 ($)'!D23+'4.0. ASSOC INST6 ($)'!D23+'4.1. ASSOC INST7 ($)'!D23</f>
        <v>0</v>
      </c>
      <c r="E32" s="263">
        <f>'3.1 MAIN INST ($)'!E23+'3.2 INTERESTED INST1 ($)'!E23+'3.3 INTERESTED INST2 ($)'!E23+'3.4 INTERESTED INST n ($)'!E23+'3.5 ASSOC INST1 ($)'!E23+'3.6 ASSOC INT2 ($)'!E23+'3.7. ASSOC INST3 ($)'!E23+'3.8. ASSOC INST4 ($)'!E23+'3.9. ASSOC INST5 ($)'!E23+'4.0. ASSOC INST6 ($)'!E23+'4.1. ASSOC INST7 ($)'!E23</f>
        <v>0</v>
      </c>
      <c r="F32" s="263">
        <f>'3.1 MAIN INST ($)'!F23+'3.2 INTERESTED INST1 ($)'!F23+'3.3 INTERESTED INST2 ($)'!F23+'3.4 INTERESTED INST n ($)'!F23+'3.5 ASSOC INST1 ($)'!F23+'3.6 ASSOC INT2 ($)'!F23+'3.7. ASSOC INST3 ($)'!F23+'3.8. ASSOC INST4 ($)'!F23+'3.9. ASSOC INST5 ($)'!F23+'4.0. ASSOC INST6 ($)'!F23+'4.1. ASSOC INST7 ($)'!F23</f>
        <v>0</v>
      </c>
      <c r="G32" s="263">
        <f>'3.1 MAIN INST ($)'!G23+'3.2 INTERESTED INST1 ($)'!G23+'3.3 INTERESTED INST2 ($)'!G23+'3.4 INTERESTED INST n ($)'!G23+'3.5 ASSOC INST1 ($)'!G23+'3.6 ASSOC INT2 ($)'!G23+'3.7. ASSOC INST3 ($)'!G23+'3.8. ASSOC INST4 ($)'!G23+'3.9. ASSOC INST5 ($)'!G23+'4.0. ASSOC INST6 ($)'!G23+'4.1. ASSOC INST7 ($)'!G23</f>
        <v>0</v>
      </c>
      <c r="H32" s="263">
        <f>'3.1 MAIN INST ($)'!H23+'3.2 INTERESTED INST1 ($)'!H23+'3.3 INTERESTED INST2 ($)'!H23+'3.4 INTERESTED INST n ($)'!H23+'3.5 ASSOC INST1 ($)'!H23+'3.6 ASSOC INT2 ($)'!H23+'3.7. ASSOC INST3 ($)'!H23+'3.8. ASSOC INST4 ($)'!H23+'3.9. ASSOC INST5 ($)'!H23+'4.0. ASSOC INST6 ($)'!H23+'4.1. ASSOC INST7 ($)'!H23</f>
        <v>0</v>
      </c>
      <c r="I32" s="264">
        <f t="shared" si="2"/>
        <v>0</v>
      </c>
      <c r="J32" s="264">
        <f t="shared" si="3"/>
        <v>0</v>
      </c>
      <c r="K32" s="267">
        <f>SUM(I32+J32)</f>
        <v>0</v>
      </c>
      <c r="L32" s="22"/>
    </row>
    <row r="33" spans="1:12" s="25" customFormat="1" ht="30" customHeight="1" x14ac:dyDescent="0.25">
      <c r="A33" s="21"/>
      <c r="B33" s="252" t="str">
        <f>+'2. ANID BUDGET'!B31</f>
        <v>Operational Cost</v>
      </c>
      <c r="C33" s="263">
        <f>'3.1 MAIN INST ($)'!C24+'3.2 INTERESTED INST1 ($)'!C24+'3.3 INTERESTED INST2 ($)'!C24+'3.4 INTERESTED INST n ($)'!C24+'3.5 ASSOC INST1 ($)'!C24+'3.6 ASSOC INT2 ($)'!C24+'3.7. ASSOC INST3 ($)'!C24+'3.8. ASSOC INST4 ($)'!C24+'3.9. ASSOC INST5 ($)'!C24+'4.0. ASSOC INST6 ($)'!C24+'4.1. ASSOC INST7 ($)'!C24</f>
        <v>0</v>
      </c>
      <c r="D33" s="263">
        <f>'3.1 MAIN INST ($)'!D24+'3.2 INTERESTED INST1 ($)'!D24+'3.3 INTERESTED INST2 ($)'!D24+'3.4 INTERESTED INST n ($)'!D24+'3.5 ASSOC INST1 ($)'!D24+'3.6 ASSOC INT2 ($)'!D24+'3.7. ASSOC INST3 ($)'!D24+'3.8. ASSOC INST4 ($)'!D24+'3.9. ASSOC INST5 ($)'!D24+'4.0. ASSOC INST6 ($)'!D24+'4.1. ASSOC INST7 ($)'!D24</f>
        <v>0</v>
      </c>
      <c r="E33" s="263">
        <f>'3.1 MAIN INST ($)'!E24+'3.2 INTERESTED INST1 ($)'!E24+'3.3 INTERESTED INST2 ($)'!E24+'3.4 INTERESTED INST n ($)'!E24+'3.5 ASSOC INST1 ($)'!E24+'3.6 ASSOC INT2 ($)'!E24+'3.7. ASSOC INST3 ($)'!E24+'3.8. ASSOC INST4 ($)'!E24+'3.9. ASSOC INST5 ($)'!E24+'4.0. ASSOC INST6 ($)'!E24+'4.1. ASSOC INST7 ($)'!E24</f>
        <v>0</v>
      </c>
      <c r="F33" s="263">
        <f>'3.1 MAIN INST ($)'!F24+'3.2 INTERESTED INST1 ($)'!F24+'3.3 INTERESTED INST2 ($)'!F24+'3.4 INTERESTED INST n ($)'!F24+'3.5 ASSOC INST1 ($)'!F24+'3.6 ASSOC INT2 ($)'!F24+'3.7. ASSOC INST3 ($)'!F24+'3.8. ASSOC INST4 ($)'!F24+'3.9. ASSOC INST5 ($)'!F24+'4.0. ASSOC INST6 ($)'!F24+'4.1. ASSOC INST7 ($)'!F24</f>
        <v>0</v>
      </c>
      <c r="G33" s="263">
        <f>'3.1 MAIN INST ($)'!G24+'3.2 INTERESTED INST1 ($)'!G24+'3.3 INTERESTED INST2 ($)'!G24+'3.4 INTERESTED INST n ($)'!G24+'3.5 ASSOC INST1 ($)'!G24+'3.6 ASSOC INT2 ($)'!G24+'3.7. ASSOC INST3 ($)'!G24+'3.8. ASSOC INST4 ($)'!G24+'3.9. ASSOC INST5 ($)'!G24+'4.0. ASSOC INST6 ($)'!G24+'4.1. ASSOC INST7 ($)'!G24</f>
        <v>0</v>
      </c>
      <c r="H33" s="263">
        <f>'3.1 MAIN INST ($)'!H24+'3.2 INTERESTED INST1 ($)'!H24+'3.3 INTERESTED INST2 ($)'!H24+'3.4 INTERESTED INST n ($)'!H24+'3.5 ASSOC INST1 ($)'!H24+'3.6 ASSOC INT2 ($)'!H24+'3.7. ASSOC INST3 ($)'!H24+'3.8. ASSOC INST4 ($)'!H24+'3.9. ASSOC INST5 ($)'!H24+'4.0. ASSOC INST6 ($)'!H24+'4.1. ASSOC INST7 ($)'!H24</f>
        <v>0</v>
      </c>
      <c r="I33" s="264">
        <f t="shared" si="2"/>
        <v>0</v>
      </c>
      <c r="J33" s="264">
        <f t="shared" si="3"/>
        <v>0</v>
      </c>
      <c r="K33" s="267">
        <f>SUM(I33+J33)</f>
        <v>0</v>
      </c>
      <c r="L33" s="24"/>
    </row>
    <row r="34" spans="1:12" s="23" customFormat="1" ht="30" customHeight="1" x14ac:dyDescent="0.25">
      <c r="A34" s="249"/>
      <c r="B34" s="250" t="str">
        <f>+'2. ANID BUDGET'!B32</f>
        <v xml:space="preserve">Equipment </v>
      </c>
      <c r="C34" s="178">
        <f>'3.1 MAIN INST ($)'!C25+'3.2 INTERESTED INST1 ($)'!C25+'3.3 INTERESTED INST2 ($)'!C25+'3.4 INTERESTED INST n ($)'!C25+'3.5 ASSOC INST1 ($)'!C25+'3.6 ASSOC INT2 ($)'!C25+'3.7. ASSOC INST3 ($)'!C25+'3.8. ASSOC INST4 ($)'!C25+'3.9. ASSOC INST5 ($)'!C25+'4.0. ASSOC INST6 ($)'!C25+'4.1. ASSOC INST7 ($)'!C25</f>
        <v>0</v>
      </c>
      <c r="D34" s="178">
        <f>'3.1 MAIN INST ($)'!D25+'3.2 INTERESTED INST1 ($)'!D25+'3.3 INTERESTED INST2 ($)'!D25+'3.4 INTERESTED INST n ($)'!D25+'3.5 ASSOC INST1 ($)'!D25+'3.6 ASSOC INT2 ($)'!D25+'3.7. ASSOC INST3 ($)'!D25+'3.8. ASSOC INST4 ($)'!D25+'3.9. ASSOC INST5 ($)'!D25+'4.0. ASSOC INST6 ($)'!D25+'4.1. ASSOC INST7 ($)'!D25</f>
        <v>0</v>
      </c>
      <c r="E34" s="178">
        <f>'3.1 MAIN INST ($)'!E25+'3.2 INTERESTED INST1 ($)'!E25+'3.3 INTERESTED INST2 ($)'!E25+'3.4 INTERESTED INST n ($)'!E25+'3.5 ASSOC INST1 ($)'!E25+'3.6 ASSOC INT2 ($)'!E25+'3.7. ASSOC INST3 ($)'!E25+'3.8. ASSOC INST4 ($)'!E25+'3.9. ASSOC INST5 ($)'!E25+'4.0. ASSOC INST6 ($)'!E25+'4.1. ASSOC INST7 ($)'!E25</f>
        <v>0</v>
      </c>
      <c r="F34" s="178">
        <f>'3.1 MAIN INST ($)'!F25+'3.2 INTERESTED INST1 ($)'!F25+'3.3 INTERESTED INST2 ($)'!F25+'3.4 INTERESTED INST n ($)'!F25+'3.5 ASSOC INST1 ($)'!F25+'3.6 ASSOC INT2 ($)'!F25+'3.7. ASSOC INST3 ($)'!F25+'3.8. ASSOC INST4 ($)'!F25+'3.9. ASSOC INST5 ($)'!F25+'4.0. ASSOC INST6 ($)'!F25+'4.1. ASSOC INST7 ($)'!F25</f>
        <v>0</v>
      </c>
      <c r="G34" s="178">
        <f>'3.1 MAIN INST ($)'!G25+'3.2 INTERESTED INST1 ($)'!G25+'3.3 INTERESTED INST2 ($)'!G25+'3.4 INTERESTED INST n ($)'!G25+'3.5 ASSOC INST1 ($)'!G25+'3.6 ASSOC INT2 ($)'!G25+'3.7. ASSOC INST3 ($)'!G25+'3.8. ASSOC INST4 ($)'!G25+'3.9. ASSOC INST5 ($)'!G25+'4.0. ASSOC INST6 ($)'!G25+'4.1. ASSOC INST7 ($)'!G25</f>
        <v>0</v>
      </c>
      <c r="H34" s="178">
        <f>'3.1 MAIN INST ($)'!H25+'3.2 INTERESTED INST1 ($)'!H25+'3.3 INTERESTED INST2 ($)'!H25+'3.4 INTERESTED INST n ($)'!H25+'3.5 ASSOC INST1 ($)'!H25+'3.6 ASSOC INT2 ($)'!H25+'3.7. ASSOC INST3 ($)'!H25+'3.8. ASSOC INST4 ($)'!H25+'3.9. ASSOC INST5 ($)'!H25+'4.0. ASSOC INST6 ($)'!H25+'4.1. ASSOC INST7 ($)'!H25</f>
        <v>0</v>
      </c>
      <c r="I34" s="198">
        <f t="shared" si="2"/>
        <v>0</v>
      </c>
      <c r="J34" s="198">
        <f t="shared" si="3"/>
        <v>0</v>
      </c>
      <c r="K34" s="266">
        <f>SUM(I34+J34)</f>
        <v>0</v>
      </c>
      <c r="L34" s="22"/>
    </row>
    <row r="35" spans="1:12" s="23" customFormat="1" ht="30" customHeight="1" x14ac:dyDescent="0.25">
      <c r="A35" s="249"/>
      <c r="B35" s="250" t="str">
        <f>+'2. ANID BUDGET'!B33</f>
        <v>Adequacy of infrastructure and furniture</v>
      </c>
      <c r="C35" s="178">
        <f>'3.1 MAIN INST ($)'!C26+'3.2 INTERESTED INST1 ($)'!C26+'3.3 INTERESTED INST2 ($)'!C26+'3.4 INTERESTED INST n ($)'!C26+'3.5 ASSOC INST1 ($)'!C26+'3.6 ASSOC INT2 ($)'!C26+'3.7. ASSOC INST3 ($)'!C26+'3.8. ASSOC INST4 ($)'!C26+'3.9. ASSOC INST5 ($)'!C26+'4.0. ASSOC INST6 ($)'!C26+'4.1. ASSOC INST7 ($)'!C26</f>
        <v>0</v>
      </c>
      <c r="D35" s="178">
        <f>'3.1 MAIN INST ($)'!D26+'3.2 INTERESTED INST1 ($)'!D26+'3.3 INTERESTED INST2 ($)'!D26+'3.4 INTERESTED INST n ($)'!D26+'3.5 ASSOC INST1 ($)'!D26+'3.6 ASSOC INT2 ($)'!D26+'3.7. ASSOC INST3 ($)'!D26+'3.8. ASSOC INST4 ($)'!D26+'3.9. ASSOC INST5 ($)'!D26+'4.0. ASSOC INST6 ($)'!D26+'4.1. ASSOC INST7 ($)'!D26</f>
        <v>0</v>
      </c>
      <c r="E35" s="178">
        <f>'3.1 MAIN INST ($)'!E26+'3.2 INTERESTED INST1 ($)'!E26+'3.3 INTERESTED INST2 ($)'!E26+'3.4 INTERESTED INST n ($)'!E26+'3.5 ASSOC INST1 ($)'!E26+'3.6 ASSOC INT2 ($)'!E26+'3.7. ASSOC INST3 ($)'!E26+'3.8. ASSOC INST4 ($)'!E26+'3.9. ASSOC INST5 ($)'!E26+'4.0. ASSOC INST6 ($)'!E26+'4.1. ASSOC INST7 ($)'!E26</f>
        <v>0</v>
      </c>
      <c r="F35" s="178">
        <f>'3.1 MAIN INST ($)'!F26+'3.2 INTERESTED INST1 ($)'!F26+'3.3 INTERESTED INST2 ($)'!F26+'3.4 INTERESTED INST n ($)'!F26+'3.5 ASSOC INST1 ($)'!F26+'3.6 ASSOC INT2 ($)'!F26+'3.7. ASSOC INST3 ($)'!F26+'3.8. ASSOC INST4 ($)'!F26+'3.9. ASSOC INST5 ($)'!F26+'4.0. ASSOC INST6 ($)'!F26+'4.1. ASSOC INST7 ($)'!F26</f>
        <v>0</v>
      </c>
      <c r="G35" s="178">
        <f>'3.1 MAIN INST ($)'!G26+'3.2 INTERESTED INST1 ($)'!G26+'3.3 INTERESTED INST2 ($)'!G26+'3.4 INTERESTED INST n ($)'!G26+'3.5 ASSOC INST1 ($)'!G26+'3.6 ASSOC INT2 ($)'!G26+'3.7. ASSOC INST3 ($)'!G26+'3.8. ASSOC INST4 ($)'!G26+'3.9. ASSOC INST5 ($)'!G26+'4.0. ASSOC INST6 ($)'!G26+'4.1. ASSOC INST7 ($)'!G26</f>
        <v>0</v>
      </c>
      <c r="H35" s="178">
        <f>'3.1 MAIN INST ($)'!H26+'3.2 INTERESTED INST1 ($)'!H26+'3.3 INTERESTED INST2 ($)'!H26+'3.4 INTERESTED INST n ($)'!H26+'3.5 ASSOC INST1 ($)'!H26+'3.6 ASSOC INT2 ($)'!H26+'3.7. ASSOC INST3 ($)'!H26+'3.8. ASSOC INST4 ($)'!H26+'3.9. ASSOC INST5 ($)'!H26+'4.0. ASSOC INST6 ($)'!H26+'4.1. ASSOC INST7 ($)'!H26</f>
        <v>0</v>
      </c>
      <c r="I35" s="198">
        <f>C35+E35+G35</f>
        <v>0</v>
      </c>
      <c r="J35" s="198">
        <f>D35+F35+H35</f>
        <v>0</v>
      </c>
      <c r="K35" s="266">
        <f>SUM(I35+J35)</f>
        <v>0</v>
      </c>
      <c r="L35" s="22"/>
    </row>
    <row r="36" spans="1:12" s="23" customFormat="1" ht="30" customHeight="1" thickBot="1" x14ac:dyDescent="0.3">
      <c r="B36" s="253" t="s">
        <v>54</v>
      </c>
      <c r="C36" s="254">
        <f>C35+C34+C31+C21</f>
        <v>0</v>
      </c>
      <c r="D36" s="254">
        <f t="shared" ref="D36:J36" si="9">D35+D34+D31+D21</f>
        <v>0</v>
      </c>
      <c r="E36" s="254">
        <f t="shared" si="9"/>
        <v>0</v>
      </c>
      <c r="F36" s="254">
        <f t="shared" si="9"/>
        <v>0</v>
      </c>
      <c r="G36" s="254">
        <f t="shared" si="9"/>
        <v>0</v>
      </c>
      <c r="H36" s="254">
        <f t="shared" si="9"/>
        <v>0</v>
      </c>
      <c r="I36" s="254">
        <f>I35+I34+I31+I21</f>
        <v>0</v>
      </c>
      <c r="J36" s="254">
        <f t="shared" si="9"/>
        <v>0</v>
      </c>
      <c r="K36" s="255">
        <f>I36+J36</f>
        <v>0</v>
      </c>
      <c r="L36" s="22"/>
    </row>
  </sheetData>
  <mergeCells count="8">
    <mergeCell ref="B1:K1"/>
    <mergeCell ref="B9:B15"/>
    <mergeCell ref="B19:B20"/>
    <mergeCell ref="C19:D19"/>
    <mergeCell ref="E19:F19"/>
    <mergeCell ref="G19:H19"/>
    <mergeCell ref="I19:J19"/>
    <mergeCell ref="K19:K20"/>
  </mergeCells>
  <pageMargins left="0.25" right="0.25" top="0.75" bottom="0.75" header="0.3" footer="0.3"/>
  <pageSetup scale="61"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36"/>
  <sheetViews>
    <sheetView view="pageBreakPreview" topLeftCell="A19" zoomScaleNormal="100" zoomScaleSheetLayoutView="100" workbookViewId="0">
      <selection activeCell="P23" sqref="P23"/>
    </sheetView>
  </sheetViews>
  <sheetFormatPr baseColWidth="10" defaultColWidth="11.42578125" defaultRowHeight="11.25" x14ac:dyDescent="0.15"/>
  <cols>
    <col min="1" max="1" width="1.28515625" style="17" customWidth="1"/>
    <col min="2" max="2" width="35.28515625" style="17" customWidth="1"/>
    <col min="3" max="3" width="13.140625" style="17" customWidth="1"/>
    <col min="4" max="8" width="13.140625" style="28" customWidth="1"/>
    <col min="9" max="9" width="13.28515625" style="29" customWidth="1"/>
    <col min="10" max="10" width="13.140625" style="29" customWidth="1"/>
    <col min="11" max="11" width="15.42578125" style="29" customWidth="1"/>
    <col min="12" max="12" width="2" style="3" customWidth="1"/>
    <col min="13" max="16384" width="11.42578125" style="17"/>
  </cols>
  <sheetData>
    <row r="1" spans="1:12" s="2" customFormat="1" ht="26.25" customHeight="1" x14ac:dyDescent="0.15">
      <c r="A1" s="1"/>
      <c r="B1" s="347" t="s">
        <v>5</v>
      </c>
      <c r="C1" s="347"/>
      <c r="D1" s="347"/>
      <c r="E1" s="347"/>
      <c r="F1" s="347"/>
      <c r="G1" s="347"/>
      <c r="H1" s="347"/>
      <c r="I1" s="347"/>
      <c r="J1" s="347"/>
      <c r="K1" s="347"/>
    </row>
    <row r="2" spans="1:12" s="8" customFormat="1" ht="12.75" customHeight="1" x14ac:dyDescent="0.15">
      <c r="A2" s="3"/>
      <c r="B2" s="4"/>
      <c r="C2" s="4"/>
      <c r="D2" s="5"/>
      <c r="E2" s="6"/>
      <c r="F2" s="6"/>
      <c r="G2" s="6"/>
      <c r="H2" s="6"/>
      <c r="I2" s="7"/>
      <c r="J2" s="7"/>
      <c r="K2" s="7"/>
    </row>
    <row r="3" spans="1:12" s="14" customFormat="1" ht="20.100000000000001" customHeight="1" x14ac:dyDescent="0.25">
      <c r="A3" s="9"/>
      <c r="B3" s="10" t="s">
        <v>2</v>
      </c>
      <c r="C3" s="36">
        <f>+'2. ANID BUDGET'!C3</f>
        <v>0</v>
      </c>
      <c r="D3" s="34"/>
      <c r="E3" s="34"/>
      <c r="F3" s="34"/>
      <c r="G3" s="34"/>
      <c r="H3" s="34"/>
      <c r="I3" s="34"/>
      <c r="J3" s="34"/>
      <c r="K3" s="35"/>
      <c r="L3" s="13"/>
    </row>
    <row r="4" spans="1:12" s="14" customFormat="1" ht="20.100000000000001" customHeight="1" x14ac:dyDescent="0.25">
      <c r="A4" s="9"/>
      <c r="B4" s="10" t="s">
        <v>0</v>
      </c>
      <c r="C4" s="36">
        <f>+'2. ANID BUDGET'!C4</f>
        <v>0</v>
      </c>
      <c r="D4" s="34"/>
      <c r="E4" s="34"/>
      <c r="F4" s="34"/>
      <c r="G4" s="34"/>
      <c r="H4" s="34"/>
      <c r="I4" s="34"/>
      <c r="J4" s="34"/>
      <c r="K4" s="35"/>
      <c r="L4" s="13"/>
    </row>
    <row r="5" spans="1:12" s="14" customFormat="1" ht="20.100000000000001" customHeight="1" x14ac:dyDescent="0.25">
      <c r="A5" s="9"/>
      <c r="B5" s="93" t="s">
        <v>28</v>
      </c>
      <c r="C5" s="36">
        <f>+'2. ANID BUDGET'!C5</f>
        <v>0</v>
      </c>
      <c r="D5" s="34"/>
      <c r="E5" s="34"/>
      <c r="F5" s="34"/>
      <c r="G5" s="34"/>
      <c r="H5" s="34"/>
      <c r="I5" s="34"/>
      <c r="J5" s="34"/>
      <c r="K5" s="35"/>
      <c r="L5" s="13"/>
    </row>
    <row r="6" spans="1:12" s="14" customFormat="1" ht="20.100000000000001" customHeight="1" x14ac:dyDescent="0.25">
      <c r="A6" s="9"/>
      <c r="B6" s="93" t="s">
        <v>73</v>
      </c>
      <c r="C6" s="11">
        <f>+'2. ANID BUDGET'!C6</f>
        <v>0</v>
      </c>
      <c r="D6" s="34"/>
      <c r="E6" s="34"/>
      <c r="F6" s="34"/>
      <c r="G6" s="34"/>
      <c r="H6" s="34"/>
      <c r="I6" s="34"/>
      <c r="J6" s="34"/>
      <c r="K6" s="35"/>
      <c r="L6" s="13"/>
    </row>
    <row r="7" spans="1:12" s="14" customFormat="1" ht="20.100000000000001" customHeight="1" x14ac:dyDescent="0.25">
      <c r="A7" s="9"/>
      <c r="B7" s="94"/>
      <c r="C7" s="11">
        <f>+'2. ANID BUDGET'!C7</f>
        <v>0</v>
      </c>
      <c r="D7" s="34"/>
      <c r="E7" s="34"/>
      <c r="F7" s="34"/>
      <c r="G7" s="34"/>
      <c r="H7" s="34"/>
      <c r="I7" s="34"/>
      <c r="J7" s="34"/>
      <c r="K7" s="35"/>
      <c r="L7" s="13"/>
    </row>
    <row r="8" spans="1:12" s="14" customFormat="1" ht="20.100000000000001" customHeight="1" x14ac:dyDescent="0.25">
      <c r="A8" s="9"/>
      <c r="B8" s="95"/>
      <c r="C8" s="11">
        <f>+'2. ANID BUDGET'!C8</f>
        <v>0</v>
      </c>
      <c r="D8" s="34"/>
      <c r="E8" s="34"/>
      <c r="F8" s="34"/>
      <c r="G8" s="34"/>
      <c r="H8" s="34"/>
      <c r="I8" s="34"/>
      <c r="J8" s="34"/>
      <c r="K8" s="35"/>
      <c r="L8" s="13"/>
    </row>
    <row r="9" spans="1:12" s="14" customFormat="1" ht="20.100000000000001" customHeight="1" x14ac:dyDescent="0.25">
      <c r="A9" s="9"/>
      <c r="B9" s="348" t="s">
        <v>47</v>
      </c>
      <c r="C9" s="36">
        <f>+'2. ANID BUDGET'!C9</f>
        <v>0</v>
      </c>
      <c r="D9" s="34"/>
      <c r="E9" s="34"/>
      <c r="F9" s="34"/>
      <c r="G9" s="34"/>
      <c r="H9" s="34"/>
      <c r="I9" s="34"/>
      <c r="J9" s="34"/>
      <c r="K9" s="35"/>
      <c r="L9" s="13"/>
    </row>
    <row r="10" spans="1:12" s="14" customFormat="1" ht="20.100000000000001" customHeight="1" x14ac:dyDescent="0.25">
      <c r="A10" s="9"/>
      <c r="B10" s="348"/>
      <c r="C10" s="36">
        <f>+'2. ANID BUDGET'!C10</f>
        <v>0</v>
      </c>
      <c r="D10" s="34"/>
      <c r="E10" s="34"/>
      <c r="F10" s="34"/>
      <c r="G10" s="34"/>
      <c r="H10" s="34"/>
      <c r="I10" s="34"/>
      <c r="J10" s="34"/>
      <c r="K10" s="35"/>
      <c r="L10" s="13"/>
    </row>
    <row r="11" spans="1:12" s="14" customFormat="1" ht="20.100000000000001" customHeight="1" x14ac:dyDescent="0.25">
      <c r="A11" s="9"/>
      <c r="B11" s="348"/>
      <c r="C11" s="36">
        <f>+'2. ANID BUDGET'!C11</f>
        <v>0</v>
      </c>
      <c r="D11" s="11"/>
      <c r="E11" s="11"/>
      <c r="F11" s="11"/>
      <c r="G11" s="11"/>
      <c r="H11" s="11"/>
      <c r="I11" s="11"/>
      <c r="J11" s="11"/>
      <c r="K11" s="12"/>
      <c r="L11" s="13"/>
    </row>
    <row r="12" spans="1:12" s="14" customFormat="1" ht="20.100000000000001" customHeight="1" x14ac:dyDescent="0.25">
      <c r="A12" s="9"/>
      <c r="B12" s="348"/>
      <c r="C12" s="36">
        <f>+'2. ANID BUDGET'!C12</f>
        <v>0</v>
      </c>
      <c r="D12" s="11"/>
      <c r="E12" s="11"/>
      <c r="F12" s="11"/>
      <c r="G12" s="11"/>
      <c r="H12" s="11"/>
      <c r="I12" s="11"/>
      <c r="J12" s="11"/>
      <c r="K12" s="12"/>
      <c r="L12" s="13"/>
    </row>
    <row r="13" spans="1:12" s="14" customFormat="1" ht="20.100000000000001" customHeight="1" x14ac:dyDescent="0.25">
      <c r="A13" s="9"/>
      <c r="B13" s="348"/>
      <c r="C13" s="36">
        <f>+'2. ANID BUDGET'!C13</f>
        <v>0</v>
      </c>
      <c r="D13" s="11"/>
      <c r="E13" s="11"/>
      <c r="F13" s="11"/>
      <c r="G13" s="11"/>
      <c r="H13" s="11"/>
      <c r="I13" s="11"/>
      <c r="J13" s="11"/>
      <c r="K13" s="12"/>
      <c r="L13" s="13"/>
    </row>
    <row r="14" spans="1:12" s="14" customFormat="1" ht="20.100000000000001" customHeight="1" x14ac:dyDescent="0.25">
      <c r="A14" s="9"/>
      <c r="B14" s="348"/>
      <c r="C14" s="36">
        <f>+'2. ANID BUDGET'!C14</f>
        <v>0</v>
      </c>
      <c r="D14" s="34"/>
      <c r="E14" s="34"/>
      <c r="F14" s="34"/>
      <c r="G14" s="34"/>
      <c r="H14" s="34"/>
      <c r="I14" s="34"/>
      <c r="J14" s="34"/>
      <c r="K14" s="35"/>
      <c r="L14" s="13"/>
    </row>
    <row r="15" spans="1:12" s="14" customFormat="1" ht="20.100000000000001" customHeight="1" x14ac:dyDescent="0.25">
      <c r="A15" s="9"/>
      <c r="B15" s="349"/>
      <c r="C15" s="36">
        <f>+'2. ANID BUDGET'!C15</f>
        <v>0</v>
      </c>
      <c r="D15" s="34"/>
      <c r="E15" s="34"/>
      <c r="F15" s="34"/>
      <c r="G15" s="34"/>
      <c r="H15" s="34"/>
      <c r="I15" s="34"/>
      <c r="J15" s="34"/>
      <c r="K15" s="35"/>
      <c r="L15" s="13"/>
    </row>
    <row r="16" spans="1:12" s="14" customFormat="1" ht="6.95" customHeight="1" x14ac:dyDescent="0.25">
      <c r="A16" s="9"/>
      <c r="B16" s="30"/>
      <c r="C16" s="31"/>
      <c r="D16" s="41"/>
      <c r="E16" s="41"/>
      <c r="F16" s="41"/>
      <c r="G16" s="41"/>
      <c r="H16" s="41"/>
      <c r="I16" s="41"/>
      <c r="J16" s="41"/>
      <c r="K16" s="41"/>
      <c r="L16" s="13"/>
    </row>
    <row r="17" spans="1:12" ht="7.35" customHeight="1" x14ac:dyDescent="0.15">
      <c r="A17" s="3"/>
      <c r="B17" s="15"/>
      <c r="C17" s="15"/>
      <c r="D17" s="16"/>
      <c r="E17" s="16"/>
      <c r="F17" s="16"/>
      <c r="G17" s="16"/>
      <c r="H17" s="16"/>
      <c r="I17" s="1"/>
      <c r="J17" s="1"/>
      <c r="K17" s="1"/>
    </row>
    <row r="18" spans="1:12" ht="17.25" customHeight="1" x14ac:dyDescent="0.15">
      <c r="A18" s="3"/>
      <c r="B18" s="32"/>
      <c r="C18" s="1"/>
      <c r="D18" s="16"/>
      <c r="E18" s="16"/>
      <c r="F18" s="16"/>
      <c r="G18" s="16"/>
      <c r="H18" s="16"/>
      <c r="I18" s="1"/>
      <c r="J18" s="1"/>
      <c r="K18" s="1"/>
    </row>
    <row r="19" spans="1:12" s="18" customFormat="1" ht="27" customHeight="1" x14ac:dyDescent="0.25">
      <c r="A19" s="9"/>
      <c r="B19" s="356" t="s">
        <v>30</v>
      </c>
      <c r="C19" s="358" t="s">
        <v>6</v>
      </c>
      <c r="D19" s="359"/>
      <c r="E19" s="358" t="s">
        <v>7</v>
      </c>
      <c r="F19" s="359"/>
      <c r="G19" s="358" t="s">
        <v>8</v>
      </c>
      <c r="H19" s="359"/>
      <c r="I19" s="358" t="s">
        <v>1</v>
      </c>
      <c r="J19" s="359"/>
      <c r="K19" s="360" t="s">
        <v>1</v>
      </c>
      <c r="L19" s="9"/>
    </row>
    <row r="20" spans="1:12" s="18" customFormat="1" ht="24.75" customHeight="1" x14ac:dyDescent="0.25">
      <c r="A20" s="9"/>
      <c r="B20" s="357"/>
      <c r="C20" s="98" t="s">
        <v>3</v>
      </c>
      <c r="D20" s="99" t="s">
        <v>4</v>
      </c>
      <c r="E20" s="98" t="s">
        <v>3</v>
      </c>
      <c r="F20" s="99" t="s">
        <v>4</v>
      </c>
      <c r="G20" s="98" t="s">
        <v>3</v>
      </c>
      <c r="H20" s="99" t="s">
        <v>4</v>
      </c>
      <c r="I20" s="98" t="s">
        <v>3</v>
      </c>
      <c r="J20" s="99" t="s">
        <v>4</v>
      </c>
      <c r="K20" s="361"/>
      <c r="L20" s="9"/>
    </row>
    <row r="21" spans="1:12" s="23" customFormat="1" ht="30" customHeight="1" x14ac:dyDescent="0.25">
      <c r="B21" s="21" t="str">
        <f>+'2. ANID BUDGET'!B19</f>
        <v>Personnel</v>
      </c>
      <c r="C21" s="221">
        <f>(+'3. TOTAL FINANCIAL CONTRIB'!C21/'1. TOTAL BUDGET'!$I$4)*1000</f>
        <v>0</v>
      </c>
      <c r="D21" s="221">
        <f>(+'3. TOTAL FINANCIAL CONTRIB'!D21/'1. TOTAL BUDGET'!$I$4)*1000</f>
        <v>0</v>
      </c>
      <c r="E21" s="221">
        <f>(+'3. TOTAL FINANCIAL CONTRIB'!E21/'1. TOTAL BUDGET'!$I$4)*1000</f>
        <v>0</v>
      </c>
      <c r="F21" s="221">
        <f>(+'3. TOTAL FINANCIAL CONTRIB'!F21/'1. TOTAL BUDGET'!$I$4)*1000</f>
        <v>0</v>
      </c>
      <c r="G21" s="221">
        <f>(+'3. TOTAL FINANCIAL CONTRIB'!G21/'1. TOTAL BUDGET'!$I$4)*1000</f>
        <v>0</v>
      </c>
      <c r="H21" s="221">
        <f>(+'3. TOTAL FINANCIAL CONTRIB'!H21/'1. TOTAL BUDGET'!$I$4)*1000</f>
        <v>0</v>
      </c>
      <c r="I21" s="221">
        <f>(+'3. TOTAL FINANCIAL CONTRIB'!I21/'1. TOTAL BUDGET'!$I$4)*1000</f>
        <v>0</v>
      </c>
      <c r="J21" s="221">
        <f>(+'3. TOTAL FINANCIAL CONTRIB'!J21/'1. TOTAL BUDGET'!$I$4)*1000</f>
        <v>0</v>
      </c>
      <c r="K21" s="221">
        <f>+'3. TOTAL FINANCIAL CONTRIB'!K21/'1. TOTAL BUDGET'!$I$4</f>
        <v>0</v>
      </c>
      <c r="L21" s="22"/>
    </row>
    <row r="22" spans="1:12" s="23" customFormat="1" ht="30" customHeight="1" x14ac:dyDescent="0.25">
      <c r="B22" s="26" t="str">
        <f>+'2. ANID BUDGET'!B20</f>
        <v>Researchers</v>
      </c>
      <c r="C22" s="43">
        <f>(+'3. TOTAL FINANCIAL CONTRIB'!C22/'1. TOTAL BUDGET'!$I$4)*1000</f>
        <v>0</v>
      </c>
      <c r="D22" s="43">
        <f>(+'3. TOTAL FINANCIAL CONTRIB'!D22/'1. TOTAL BUDGET'!$I$4)*1000</f>
        <v>0</v>
      </c>
      <c r="E22" s="43">
        <f>(+'3. TOTAL FINANCIAL CONTRIB'!E22/'1. TOTAL BUDGET'!$I$4)*1000</f>
        <v>0</v>
      </c>
      <c r="F22" s="43">
        <f>(+'3. TOTAL FINANCIAL CONTRIB'!F22/'1. TOTAL BUDGET'!$I$4)*1000</f>
        <v>0</v>
      </c>
      <c r="G22" s="43">
        <f>(+'3. TOTAL FINANCIAL CONTRIB'!G22/'1. TOTAL BUDGET'!$I$4)*1000</f>
        <v>0</v>
      </c>
      <c r="H22" s="43">
        <f>(+'3. TOTAL FINANCIAL CONTRIB'!H22/'1. TOTAL BUDGET'!$I$4)*1000</f>
        <v>0</v>
      </c>
      <c r="I22" s="222">
        <f>(+'3. TOTAL FINANCIAL CONTRIB'!I22/'1. TOTAL BUDGET'!$I$4)*1000</f>
        <v>0</v>
      </c>
      <c r="J22" s="222">
        <f>(+'3. TOTAL FINANCIAL CONTRIB'!J22/'1. TOTAL BUDGET'!$I$4)*1000</f>
        <v>0</v>
      </c>
      <c r="K22" s="226">
        <f>(+'3. TOTAL FINANCIAL CONTRIB'!K22/'1. TOTAL BUDGET'!$I$4)*1000</f>
        <v>0</v>
      </c>
      <c r="L22" s="22"/>
    </row>
    <row r="23" spans="1:12" s="23" customFormat="1" ht="30" customHeight="1" x14ac:dyDescent="0.25">
      <c r="B23" s="26" t="str">
        <f>+'2. ANID BUDGET'!B21</f>
        <v xml:space="preserve">Postdocs </v>
      </c>
      <c r="C23" s="43">
        <f>(+'3. TOTAL FINANCIAL CONTRIB'!C23/'1. TOTAL BUDGET'!$I$4)*1000</f>
        <v>0</v>
      </c>
      <c r="D23" s="43">
        <f>(+'3. TOTAL FINANCIAL CONTRIB'!D23/'1. TOTAL BUDGET'!$I$4)*1000</f>
        <v>0</v>
      </c>
      <c r="E23" s="43">
        <f>(+'3. TOTAL FINANCIAL CONTRIB'!E23/'1. TOTAL BUDGET'!$I$4)*1000</f>
        <v>0</v>
      </c>
      <c r="F23" s="43">
        <f>(+'3. TOTAL FINANCIAL CONTRIB'!F23/'1. TOTAL BUDGET'!$I$4)*1000</f>
        <v>0</v>
      </c>
      <c r="G23" s="43">
        <f>(+'3. TOTAL FINANCIAL CONTRIB'!G23/'1. TOTAL BUDGET'!$I$4)*1000</f>
        <v>0</v>
      </c>
      <c r="H23" s="43">
        <f>(+'3. TOTAL FINANCIAL CONTRIB'!H23/'1. TOTAL BUDGET'!$I$4)*1000</f>
        <v>0</v>
      </c>
      <c r="I23" s="222">
        <f>(+'3. TOTAL FINANCIAL CONTRIB'!I23/'1. TOTAL BUDGET'!$I$4)*1000</f>
        <v>0</v>
      </c>
      <c r="J23" s="222">
        <f>(+'3. TOTAL FINANCIAL CONTRIB'!J23/'1. TOTAL BUDGET'!$I$4)*1000</f>
        <v>0</v>
      </c>
      <c r="K23" s="225">
        <f>+'3. TOTAL FINANCIAL CONTRIB'!K23/'1. TOTAL BUDGET'!$I$4</f>
        <v>0</v>
      </c>
      <c r="L23" s="22"/>
    </row>
    <row r="24" spans="1:12" s="23" customFormat="1" ht="30" customHeight="1" x14ac:dyDescent="0.25">
      <c r="B24" s="26" t="str">
        <f>+'2. ANID BUDGET'!B22</f>
        <v>PhD Thesis Students</v>
      </c>
      <c r="C24" s="43">
        <f>(+'3. TOTAL FINANCIAL CONTRIB'!C24/'1. TOTAL BUDGET'!$I$4)*1000</f>
        <v>0</v>
      </c>
      <c r="D24" s="43">
        <f>(+'3. TOTAL FINANCIAL CONTRIB'!D24/'1. TOTAL BUDGET'!$I$4)*1000</f>
        <v>0</v>
      </c>
      <c r="E24" s="43">
        <f>(+'3. TOTAL FINANCIAL CONTRIB'!E24/'1. TOTAL BUDGET'!$I$4)*1000</f>
        <v>0</v>
      </c>
      <c r="F24" s="43">
        <f>(+'3. TOTAL FINANCIAL CONTRIB'!F24/'1. TOTAL BUDGET'!$I$4)*1000</f>
        <v>0</v>
      </c>
      <c r="G24" s="43">
        <f>(+'3. TOTAL FINANCIAL CONTRIB'!G24/'1. TOTAL BUDGET'!$I$4)*1000</f>
        <v>0</v>
      </c>
      <c r="H24" s="43">
        <f>(+'3. TOTAL FINANCIAL CONTRIB'!H24/'1. TOTAL BUDGET'!$I$4)*1000</f>
        <v>0</v>
      </c>
      <c r="I24" s="222">
        <f>(+'3. TOTAL FINANCIAL CONTRIB'!I24/'1. TOTAL BUDGET'!$I$4)*1000</f>
        <v>0</v>
      </c>
      <c r="J24" s="222">
        <f>(+'3. TOTAL FINANCIAL CONTRIB'!J24/'1. TOTAL BUDGET'!$I$4)*1000</f>
        <v>0</v>
      </c>
      <c r="K24" s="225">
        <f>+'3. TOTAL FINANCIAL CONTRIB'!K24/'1. TOTAL BUDGET'!$I$4</f>
        <v>0</v>
      </c>
      <c r="L24" s="22"/>
    </row>
    <row r="25" spans="1:12" s="23" customFormat="1" ht="30" customHeight="1" x14ac:dyDescent="0.25">
      <c r="B25" s="26" t="str">
        <f>+'2. ANID BUDGET'!B23</f>
        <v>Master Thesis Students</v>
      </c>
      <c r="C25" s="43">
        <f>(+'3. TOTAL FINANCIAL CONTRIB'!C25/'1. TOTAL BUDGET'!$I$4)*1000</f>
        <v>0</v>
      </c>
      <c r="D25" s="43">
        <f>(+'3. TOTAL FINANCIAL CONTRIB'!D25/'1. TOTAL BUDGET'!$I$4)*1000</f>
        <v>0</v>
      </c>
      <c r="E25" s="43">
        <f>(+'3. TOTAL FINANCIAL CONTRIB'!E25/'1. TOTAL BUDGET'!$I$4)*1000</f>
        <v>0</v>
      </c>
      <c r="F25" s="43">
        <f>(+'3. TOTAL FINANCIAL CONTRIB'!F25/'1. TOTAL BUDGET'!$I$4)*1000</f>
        <v>0</v>
      </c>
      <c r="G25" s="43">
        <f>(+'3. TOTAL FINANCIAL CONTRIB'!G25/'1. TOTAL BUDGET'!$I$4)*1000</f>
        <v>0</v>
      </c>
      <c r="H25" s="43">
        <f>(+'3. TOTAL FINANCIAL CONTRIB'!H25/'1. TOTAL BUDGET'!$I$4)*1000</f>
        <v>0</v>
      </c>
      <c r="I25" s="222">
        <f>(+'3. TOTAL FINANCIAL CONTRIB'!I25/'1. TOTAL BUDGET'!$I$4)*1000</f>
        <v>0</v>
      </c>
      <c r="J25" s="222">
        <f>(+'3. TOTAL FINANCIAL CONTRIB'!J25/'1. TOTAL BUDGET'!$I$4)*1000</f>
        <v>0</v>
      </c>
      <c r="K25" s="225">
        <f>+'3. TOTAL FINANCIAL CONTRIB'!K25/'1. TOTAL BUDGET'!$I$4</f>
        <v>0</v>
      </c>
      <c r="L25" s="22"/>
    </row>
    <row r="26" spans="1:12" s="23" customFormat="1" ht="30" customHeight="1" x14ac:dyDescent="0.25">
      <c r="B26" s="26" t="str">
        <f>+'2. ANID BUDGET'!B24</f>
        <v>Undergraduated Thesis Students</v>
      </c>
      <c r="C26" s="43">
        <f>(+'3. TOTAL FINANCIAL CONTRIB'!C26/'1. TOTAL BUDGET'!$I$4)*1000</f>
        <v>0</v>
      </c>
      <c r="D26" s="43">
        <f>(+'3. TOTAL FINANCIAL CONTRIB'!D26/'1. TOTAL BUDGET'!$I$4)*1000</f>
        <v>0</v>
      </c>
      <c r="E26" s="43">
        <f>(+'3. TOTAL FINANCIAL CONTRIB'!E26/'1. TOTAL BUDGET'!$I$4)*1000</f>
        <v>0</v>
      </c>
      <c r="F26" s="43">
        <f>(+'3. TOTAL FINANCIAL CONTRIB'!F26/'1. TOTAL BUDGET'!$I$4)*1000</f>
        <v>0</v>
      </c>
      <c r="G26" s="43">
        <f>(+'3. TOTAL FINANCIAL CONTRIB'!G26/'1. TOTAL BUDGET'!$I$4)*1000</f>
        <v>0</v>
      </c>
      <c r="H26" s="43">
        <f>(+'3. TOTAL FINANCIAL CONTRIB'!H26/'1. TOTAL BUDGET'!$I$4)*1000</f>
        <v>0</v>
      </c>
      <c r="I26" s="222">
        <f>(+'3. TOTAL FINANCIAL CONTRIB'!I26/'1. TOTAL BUDGET'!$I$4)*1000</f>
        <v>0</v>
      </c>
      <c r="J26" s="222">
        <f>(+'3. TOTAL FINANCIAL CONTRIB'!J26/'1. TOTAL BUDGET'!$I$4)*1000</f>
        <v>0</v>
      </c>
      <c r="K26" s="225">
        <f>+'3. TOTAL FINANCIAL CONTRIB'!K26/'1. TOTAL BUDGET'!$I$4</f>
        <v>0</v>
      </c>
      <c r="L26" s="22"/>
    </row>
    <row r="27" spans="1:12" s="23" customFormat="1" ht="30" customHeight="1" x14ac:dyDescent="0.25">
      <c r="B27" s="26" t="str">
        <f>+'2. ANID BUDGET'!B26</f>
        <v>Professionals and Technicians</v>
      </c>
      <c r="C27" s="43">
        <f>(+'3. TOTAL FINANCIAL CONTRIB'!C28/'1. TOTAL BUDGET'!$I$4)*1000</f>
        <v>0</v>
      </c>
      <c r="D27" s="43">
        <f>(+'3. TOTAL FINANCIAL CONTRIB'!D28/'1. TOTAL BUDGET'!$I$4)*1000</f>
        <v>0</v>
      </c>
      <c r="E27" s="43">
        <f>(+'3. TOTAL FINANCIAL CONTRIB'!E28/'1. TOTAL BUDGET'!$I$4)*1000</f>
        <v>0</v>
      </c>
      <c r="F27" s="43">
        <f>(+'3. TOTAL FINANCIAL CONTRIB'!F28/'1. TOTAL BUDGET'!$I$4)*1000</f>
        <v>0</v>
      </c>
      <c r="G27" s="43">
        <f>(+'3. TOTAL FINANCIAL CONTRIB'!G28/'1. TOTAL BUDGET'!$I$4)*1000</f>
        <v>0</v>
      </c>
      <c r="H27" s="43">
        <f>(+'3. TOTAL FINANCIAL CONTRIB'!H28/'1. TOTAL BUDGET'!$I$4)*1000</f>
        <v>0</v>
      </c>
      <c r="I27" s="222">
        <f>(+'3. TOTAL FINANCIAL CONTRIB'!I28/'1. TOTAL BUDGET'!$I$4)*1000</f>
        <v>0</v>
      </c>
      <c r="J27" s="222">
        <f>(+'3. TOTAL FINANCIAL CONTRIB'!J28/'1. TOTAL BUDGET'!$I$4)*1000</f>
        <v>0</v>
      </c>
      <c r="K27" s="225">
        <f>+'3. TOTAL FINANCIAL CONTRIB'!K28/'1. TOTAL BUDGET'!$I$4</f>
        <v>0</v>
      </c>
      <c r="L27" s="22"/>
    </row>
    <row r="28" spans="1:12" s="23" customFormat="1" ht="30" customHeight="1" x14ac:dyDescent="0.25">
      <c r="B28" s="26" t="str">
        <f>+'2. ANID BUDGET'!B27</f>
        <v>Communications Staff</v>
      </c>
      <c r="C28" s="43">
        <f>(+'3. TOTAL FINANCIAL CONTRIB'!C29/'1. TOTAL BUDGET'!$I$4)*1000</f>
        <v>0</v>
      </c>
      <c r="D28" s="43">
        <f>(+'3. TOTAL FINANCIAL CONTRIB'!D29/'1. TOTAL BUDGET'!$I$4)*1000</f>
        <v>0</v>
      </c>
      <c r="E28" s="43">
        <f>(+'3. TOTAL FINANCIAL CONTRIB'!E29/'1. TOTAL BUDGET'!$I$4)*1000</f>
        <v>0</v>
      </c>
      <c r="F28" s="43">
        <f>(+'3. TOTAL FINANCIAL CONTRIB'!F29/'1. TOTAL BUDGET'!$I$4)*1000</f>
        <v>0</v>
      </c>
      <c r="G28" s="43">
        <f>(+'3. TOTAL FINANCIAL CONTRIB'!G29/'1. TOTAL BUDGET'!$I$4)*1000</f>
        <v>0</v>
      </c>
      <c r="H28" s="43">
        <f>(+'3. TOTAL FINANCIAL CONTRIB'!H29/'1. TOTAL BUDGET'!$I$4)*1000</f>
        <v>0</v>
      </c>
      <c r="I28" s="222">
        <f>(+'3. TOTAL FINANCIAL CONTRIB'!I29/'1. TOTAL BUDGET'!$I$4)*1000</f>
        <v>0</v>
      </c>
      <c r="J28" s="222">
        <f>(+'3. TOTAL FINANCIAL CONTRIB'!J29/'1. TOTAL BUDGET'!$I$4)*1000</f>
        <v>0</v>
      </c>
      <c r="K28" s="225">
        <f>+'3. TOTAL FINANCIAL CONTRIB'!K29/'1. TOTAL BUDGET'!$I$4</f>
        <v>0</v>
      </c>
      <c r="L28" s="22"/>
    </row>
    <row r="29" spans="1:12" s="23" customFormat="1" ht="30" customHeight="1" x14ac:dyDescent="0.25">
      <c r="B29" s="26" t="str">
        <f>+'2. ANID BUDGET'!B28</f>
        <v>Administrative Staff</v>
      </c>
      <c r="C29" s="43">
        <f>(+'3. TOTAL FINANCIAL CONTRIB'!C30/'1. TOTAL BUDGET'!$I$4)*1000</f>
        <v>0</v>
      </c>
      <c r="D29" s="43">
        <f>(+'3. TOTAL FINANCIAL CONTRIB'!D30/'1. TOTAL BUDGET'!$I$4)*1000</f>
        <v>0</v>
      </c>
      <c r="E29" s="43">
        <f>(+'3. TOTAL FINANCIAL CONTRIB'!E30/'1. TOTAL BUDGET'!$I$4)*1000</f>
        <v>0</v>
      </c>
      <c r="F29" s="43">
        <f>(+'3. TOTAL FINANCIAL CONTRIB'!F30/'1. TOTAL BUDGET'!$I$4)*1000</f>
        <v>0</v>
      </c>
      <c r="G29" s="43">
        <f>(+'3. TOTAL FINANCIAL CONTRIB'!G30/'1. TOTAL BUDGET'!$I$4)*1000</f>
        <v>0</v>
      </c>
      <c r="H29" s="43">
        <f>(+'3. TOTAL FINANCIAL CONTRIB'!H30/'1. TOTAL BUDGET'!$I$4)*1000</f>
        <v>0</v>
      </c>
      <c r="I29" s="222">
        <f>(+'3. TOTAL FINANCIAL CONTRIB'!I30/'1. TOTAL BUDGET'!$I$4)*1000</f>
        <v>0</v>
      </c>
      <c r="J29" s="222">
        <f>(+'3. TOTAL FINANCIAL CONTRIB'!J30/'1. TOTAL BUDGET'!$I$4)*1000</f>
        <v>0</v>
      </c>
      <c r="K29" s="225">
        <f>+'3. TOTAL FINANCIAL CONTRIB'!K30/'1. TOTAL BUDGET'!$I$4</f>
        <v>0</v>
      </c>
      <c r="L29" s="22"/>
    </row>
    <row r="30" spans="1:12" s="23" customFormat="1" ht="30" customHeight="1" x14ac:dyDescent="0.25">
      <c r="B30" s="26" t="e">
        <f>+'2. ANID BUDGET'!#REF!</f>
        <v>#REF!</v>
      </c>
      <c r="C30" s="43" t="e">
        <f>(+'3. TOTAL FINANCIAL CONTRIB'!#REF!/'1. TOTAL BUDGET'!$I$4)*1000</f>
        <v>#REF!</v>
      </c>
      <c r="D30" s="43" t="e">
        <f>(+'3. TOTAL FINANCIAL CONTRIB'!#REF!/'1. TOTAL BUDGET'!$I$4)*1000</f>
        <v>#REF!</v>
      </c>
      <c r="E30" s="43" t="e">
        <f>(+'3. TOTAL FINANCIAL CONTRIB'!#REF!/'1. TOTAL BUDGET'!$I$4)*1000</f>
        <v>#REF!</v>
      </c>
      <c r="F30" s="43" t="e">
        <f>(+'3. TOTAL FINANCIAL CONTRIB'!#REF!/'1. TOTAL BUDGET'!$I$4)*1000</f>
        <v>#REF!</v>
      </c>
      <c r="G30" s="43" t="e">
        <f>(+'3. TOTAL FINANCIAL CONTRIB'!#REF!/'1. TOTAL BUDGET'!$I$4)*1000</f>
        <v>#REF!</v>
      </c>
      <c r="H30" s="43" t="e">
        <f>(+'3. TOTAL FINANCIAL CONTRIB'!#REF!/'1. TOTAL BUDGET'!$I$4)*1000</f>
        <v>#REF!</v>
      </c>
      <c r="I30" s="222" t="e">
        <f>(+'3. TOTAL FINANCIAL CONTRIB'!#REF!/'1. TOTAL BUDGET'!$I$4)*1000</f>
        <v>#REF!</v>
      </c>
      <c r="J30" s="222" t="e">
        <f>(+'3. TOTAL FINANCIAL CONTRIB'!#REF!/'1. TOTAL BUDGET'!$I$4)*1000</f>
        <v>#REF!</v>
      </c>
      <c r="K30" s="224" t="e">
        <f>+'3. TOTAL FINANCIAL CONTRIB'!#REF!/'1. TOTAL BUDGET'!$I$4</f>
        <v>#REF!</v>
      </c>
      <c r="L30" s="22"/>
    </row>
    <row r="31" spans="1:12" s="23" customFormat="1" ht="30" customHeight="1" x14ac:dyDescent="0.25">
      <c r="B31" s="21" t="str">
        <f>+'2. ANID BUDGET'!B29</f>
        <v>Operational Cost</v>
      </c>
      <c r="C31" s="221">
        <f>(+'3. TOTAL FINANCIAL CONTRIB'!C31/'1. TOTAL BUDGET'!$I$4)*1000</f>
        <v>0</v>
      </c>
      <c r="D31" s="221">
        <f>(+'3. TOTAL FINANCIAL CONTRIB'!D31/'1. TOTAL BUDGET'!$I$4)*1000</f>
        <v>0</v>
      </c>
      <c r="E31" s="221">
        <f>(+'3. TOTAL FINANCIAL CONTRIB'!E31/'1. TOTAL BUDGET'!$I$4)*1000</f>
        <v>0</v>
      </c>
      <c r="F31" s="221">
        <f>(+'3. TOTAL FINANCIAL CONTRIB'!F31/'1. TOTAL BUDGET'!$I$4)*1000</f>
        <v>0</v>
      </c>
      <c r="G31" s="221">
        <f>(+'3. TOTAL FINANCIAL CONTRIB'!G31/'1. TOTAL BUDGET'!$I$4)*1000</f>
        <v>0</v>
      </c>
      <c r="H31" s="221">
        <f>(+'3. TOTAL FINANCIAL CONTRIB'!H31/'1. TOTAL BUDGET'!$I$4)*1000</f>
        <v>0</v>
      </c>
      <c r="I31" s="222">
        <f>(+'3. TOTAL FINANCIAL CONTRIB'!I31/'1. TOTAL BUDGET'!$I$4)*1000</f>
        <v>0</v>
      </c>
      <c r="J31" s="222">
        <f>(+'3. TOTAL FINANCIAL CONTRIB'!J31/'1. TOTAL BUDGET'!$I$4)*1000</f>
        <v>0</v>
      </c>
      <c r="K31" s="223">
        <f>+'3. TOTAL FINANCIAL CONTRIB'!K31/'1. TOTAL BUDGET'!$I$4</f>
        <v>0</v>
      </c>
      <c r="L31" s="22"/>
    </row>
    <row r="32" spans="1:12" s="23" customFormat="1" ht="30" customHeight="1" x14ac:dyDescent="0.25">
      <c r="B32" s="38" t="str">
        <f>+'2. ANID BUDGET'!B30</f>
        <v>Tickets and Per Diem</v>
      </c>
      <c r="C32" s="97">
        <f>(+'3. TOTAL FINANCIAL CONTRIB'!C32/'1. TOTAL BUDGET'!$I$4)*1000</f>
        <v>0</v>
      </c>
      <c r="D32" s="97">
        <f>(+'3. TOTAL FINANCIAL CONTRIB'!D32/'1. TOTAL BUDGET'!$I$4)*1000</f>
        <v>0</v>
      </c>
      <c r="E32" s="97">
        <f>(+'3. TOTAL FINANCIAL CONTRIB'!E32/'1. TOTAL BUDGET'!$I$4)*1000</f>
        <v>0</v>
      </c>
      <c r="F32" s="97">
        <f>(+'3. TOTAL FINANCIAL CONTRIB'!F32/'1. TOTAL BUDGET'!$I$4)*1000</f>
        <v>0</v>
      </c>
      <c r="G32" s="97">
        <f>(+'3. TOTAL FINANCIAL CONTRIB'!G32/'1. TOTAL BUDGET'!$I$4)*1000</f>
        <v>0</v>
      </c>
      <c r="H32" s="97">
        <f>(+'3. TOTAL FINANCIAL CONTRIB'!H32/'1. TOTAL BUDGET'!$I$4)*1000</f>
        <v>0</v>
      </c>
      <c r="I32" s="222">
        <f>(+'3. TOTAL FINANCIAL CONTRIB'!I32/'1. TOTAL BUDGET'!$I$4)*1000</f>
        <v>0</v>
      </c>
      <c r="J32" s="222">
        <f>(+'3. TOTAL FINANCIAL CONTRIB'!J32/'1. TOTAL BUDGET'!$I$4)*1000</f>
        <v>0</v>
      </c>
      <c r="K32" s="221">
        <f>+'3. TOTAL FINANCIAL CONTRIB'!K32/'1. TOTAL BUDGET'!$I$4</f>
        <v>0</v>
      </c>
      <c r="L32" s="22"/>
    </row>
    <row r="33" spans="2:12" s="25" customFormat="1" ht="30" customHeight="1" x14ac:dyDescent="0.25">
      <c r="B33" s="38" t="str">
        <f>+'2. ANID BUDGET'!B31</f>
        <v>Operational Cost</v>
      </c>
      <c r="C33" s="97">
        <f>(+'3. TOTAL FINANCIAL CONTRIB'!C33/'1. TOTAL BUDGET'!$I$4)*1000</f>
        <v>0</v>
      </c>
      <c r="D33" s="97">
        <f>+'3. TOTAL FINANCIAL CONTRIB'!D33/'1. TOTAL BUDGET'!$I$4</f>
        <v>0</v>
      </c>
      <c r="E33" s="97">
        <f>+'3. TOTAL FINANCIAL CONTRIB'!E33/'1. TOTAL BUDGET'!$I$4</f>
        <v>0</v>
      </c>
      <c r="F33" s="97">
        <f>+'3. TOTAL FINANCIAL CONTRIB'!F33/'1. TOTAL BUDGET'!$I$4</f>
        <v>0</v>
      </c>
      <c r="G33" s="97">
        <f>+'3. TOTAL FINANCIAL CONTRIB'!G33/'1. TOTAL BUDGET'!$I$4</f>
        <v>0</v>
      </c>
      <c r="H33" s="97">
        <f>+'3. TOTAL FINANCIAL CONTRIB'!H33/'1. TOTAL BUDGET'!$I$4</f>
        <v>0</v>
      </c>
      <c r="I33" s="222">
        <f>(+'3. TOTAL FINANCIAL CONTRIB'!I33/'1. TOTAL BUDGET'!$I$4)*1000</f>
        <v>0</v>
      </c>
      <c r="J33" s="222">
        <f>(+'3. TOTAL FINANCIAL CONTRIB'!J33/'1. TOTAL BUDGET'!$I$4)*1000</f>
        <v>0</v>
      </c>
      <c r="K33" s="221">
        <f>+'3. TOTAL FINANCIAL CONTRIB'!K33/'1. TOTAL BUDGET'!$I$4</f>
        <v>0</v>
      </c>
      <c r="L33" s="24"/>
    </row>
    <row r="34" spans="2:12" s="23" customFormat="1" ht="30" customHeight="1" x14ac:dyDescent="0.25">
      <c r="B34" s="21" t="str">
        <f>+'2. ANID BUDGET'!B32</f>
        <v xml:space="preserve">Equipment </v>
      </c>
      <c r="C34" s="44">
        <f>+'3. TOTAL FINANCIAL CONTRIB'!C34/'1. TOTAL BUDGET'!$I$4</f>
        <v>0</v>
      </c>
      <c r="D34" s="44">
        <f>+'3. TOTAL FINANCIAL CONTRIB'!D34/'1. TOTAL BUDGET'!$I$4</f>
        <v>0</v>
      </c>
      <c r="E34" s="44">
        <f>+'3. TOTAL FINANCIAL CONTRIB'!E34/'1. TOTAL BUDGET'!$I$4</f>
        <v>0</v>
      </c>
      <c r="F34" s="44">
        <f>+'3. TOTAL FINANCIAL CONTRIB'!F34/'1. TOTAL BUDGET'!$I$4</f>
        <v>0</v>
      </c>
      <c r="G34" s="44">
        <f>+'3. TOTAL FINANCIAL CONTRIB'!G34/'1. TOTAL BUDGET'!$I$4</f>
        <v>0</v>
      </c>
      <c r="H34" s="44">
        <f>+'3. TOTAL FINANCIAL CONTRIB'!H34/'1. TOTAL BUDGET'!$I$4</f>
        <v>0</v>
      </c>
      <c r="I34" s="222">
        <f>(+'3. TOTAL FINANCIAL CONTRIB'!I34/'1. TOTAL BUDGET'!$I$4)*1000</f>
        <v>0</v>
      </c>
      <c r="J34" s="222">
        <f>(+'3. TOTAL FINANCIAL CONTRIB'!J34/'1. TOTAL BUDGET'!$I$4)*1000</f>
        <v>0</v>
      </c>
      <c r="K34" s="221">
        <f>+'3. TOTAL FINANCIAL CONTRIB'!K34/'1. TOTAL BUDGET'!$I$4</f>
        <v>0</v>
      </c>
      <c r="L34" s="22"/>
    </row>
    <row r="35" spans="2:12" s="23" customFormat="1" ht="30" customHeight="1" x14ac:dyDescent="0.25">
      <c r="B35" s="21" t="str">
        <f>+'2. ANID BUDGET'!B33</f>
        <v>Adequacy of infrastructure and furniture</v>
      </c>
      <c r="C35" s="44">
        <f>(+'3. TOTAL FINANCIAL CONTRIB'!C35/'1. TOTAL BUDGET'!$I$4)*1000</f>
        <v>0</v>
      </c>
      <c r="D35" s="44">
        <f>(+'3. TOTAL FINANCIAL CONTRIB'!D35/'1. TOTAL BUDGET'!$I$4)*1000</f>
        <v>0</v>
      </c>
      <c r="E35" s="44">
        <f>(+'3. TOTAL FINANCIAL CONTRIB'!E35/'1. TOTAL BUDGET'!$I$4)*1000</f>
        <v>0</v>
      </c>
      <c r="F35" s="44">
        <f>(+'3. TOTAL FINANCIAL CONTRIB'!F35/'1. TOTAL BUDGET'!$I$4)*1000</f>
        <v>0</v>
      </c>
      <c r="G35" s="44">
        <f>(+'3. TOTAL FINANCIAL CONTRIB'!G35/'1. TOTAL BUDGET'!$I$4)*1000</f>
        <v>0</v>
      </c>
      <c r="H35" s="44">
        <f>(+'3. TOTAL FINANCIAL CONTRIB'!H35/'1. TOTAL BUDGET'!$I$4)*1000</f>
        <v>0</v>
      </c>
      <c r="I35" s="222">
        <f>(+'3. TOTAL FINANCIAL CONTRIB'!I35/'1. TOTAL BUDGET'!$I$4)*1000</f>
        <v>0</v>
      </c>
      <c r="J35" s="222">
        <f>(+'3. TOTAL FINANCIAL CONTRIB'!J35/'1. TOTAL BUDGET'!$I$4)*1000</f>
        <v>0</v>
      </c>
      <c r="K35" s="221">
        <f>+'3. TOTAL FINANCIAL CONTRIB'!K35/'1. TOTAL BUDGET'!$I$4</f>
        <v>0</v>
      </c>
      <c r="L35" s="22"/>
    </row>
    <row r="36" spans="2:12" s="23" customFormat="1" ht="30" customHeight="1" x14ac:dyDescent="0.25">
      <c r="B36" s="27" t="s">
        <v>54</v>
      </c>
      <c r="C36" s="40">
        <f>(+'3. TOTAL FINANCIAL CONTRIB'!C36/'1. TOTAL BUDGET'!$I$4)*1000</f>
        <v>0</v>
      </c>
      <c r="D36" s="40">
        <f>(+'3. TOTAL FINANCIAL CONTRIB'!D36/'1. TOTAL BUDGET'!$I$4)*1000</f>
        <v>0</v>
      </c>
      <c r="E36" s="40">
        <f>(+'3. TOTAL FINANCIAL CONTRIB'!E36/'1. TOTAL BUDGET'!$I$4)*1000</f>
        <v>0</v>
      </c>
      <c r="F36" s="40">
        <f>(+'3. TOTAL FINANCIAL CONTRIB'!F36/'1. TOTAL BUDGET'!$I$4)*1000</f>
        <v>0</v>
      </c>
      <c r="G36" s="40">
        <f>(+'3. TOTAL FINANCIAL CONTRIB'!G36/'1. TOTAL BUDGET'!$I$4)*1000</f>
        <v>0</v>
      </c>
      <c r="H36" s="40">
        <f>(+'3. TOTAL FINANCIAL CONTRIB'!H36/'1. TOTAL BUDGET'!$I$4)*1000</f>
        <v>0</v>
      </c>
      <c r="I36" s="40">
        <f>(+'3. TOTAL FINANCIAL CONTRIB'!I36/'1. TOTAL BUDGET'!$I$4)*1000</f>
        <v>0</v>
      </c>
      <c r="J36" s="40">
        <f>(+'3. TOTAL FINANCIAL CONTRIB'!J36/'1. TOTAL BUDGET'!$I$4)*1000</f>
        <v>0</v>
      </c>
      <c r="K36" s="40">
        <f>(+'3. TOTAL FINANCIAL CONTRIB'!K36/'1. TOTAL BUDGET'!$I$4)*1000</f>
        <v>0</v>
      </c>
      <c r="L36" s="22"/>
    </row>
  </sheetData>
  <mergeCells count="8">
    <mergeCell ref="B1:K1"/>
    <mergeCell ref="B9:B15"/>
    <mergeCell ref="B19:B20"/>
    <mergeCell ref="C19:D19"/>
    <mergeCell ref="E19:F19"/>
    <mergeCell ref="G19:H19"/>
    <mergeCell ref="I19:J19"/>
    <mergeCell ref="K19:K20"/>
  </mergeCells>
  <pageMargins left="0.25" right="0.25" top="0.75" bottom="0.75" header="0.3" footer="0.3"/>
  <pageSetup scale="61"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303"/>
  <sheetViews>
    <sheetView view="pageBreakPreview" zoomScaleNormal="100" zoomScaleSheetLayoutView="100" workbookViewId="0"/>
  </sheetViews>
  <sheetFormatPr baseColWidth="10" defaultColWidth="11.42578125" defaultRowHeight="11.25" x14ac:dyDescent="0.15"/>
  <cols>
    <col min="1" max="1" width="1.5703125" style="46" customWidth="1"/>
    <col min="2" max="2" width="18.28515625" style="46" customWidth="1"/>
    <col min="3" max="3" width="14.140625" style="46" customWidth="1"/>
    <col min="4" max="4" width="13.42578125" style="62" customWidth="1"/>
    <col min="5" max="5" width="15.42578125" style="46" customWidth="1"/>
    <col min="6" max="6" width="22.140625" style="46" customWidth="1"/>
    <col min="7" max="9" width="14.7109375" style="63" customWidth="1"/>
    <col min="10" max="10" width="14.140625" style="63" customWidth="1"/>
    <col min="11" max="11" width="10.5703125" style="63" customWidth="1"/>
    <col min="12" max="12" width="14.140625" style="63" customWidth="1"/>
    <col min="13" max="13" width="15.140625" style="63" customWidth="1"/>
    <col min="14" max="14" width="4" style="63" customWidth="1"/>
    <col min="15" max="15" width="13.42578125" style="63" customWidth="1"/>
    <col min="16" max="16" width="15.7109375" style="63" customWidth="1"/>
    <col min="17" max="17" width="14" style="63" customWidth="1"/>
    <col min="18" max="18" width="16.85546875" style="63" bestFit="1" customWidth="1"/>
    <col min="19" max="19" width="15.28515625" style="63" customWidth="1"/>
    <col min="20" max="21" width="14.140625" style="63" customWidth="1"/>
    <col min="22" max="22" width="13.7109375" style="63" customWidth="1"/>
    <col min="23" max="23" width="13.85546875" style="63" customWidth="1"/>
    <col min="24" max="24" width="14.5703125" style="63" customWidth="1"/>
    <col min="25" max="25" width="10.28515625" style="63" customWidth="1"/>
    <col min="26" max="26" width="11.42578125" style="63"/>
    <col min="27" max="27" width="9.42578125" style="63" customWidth="1"/>
    <col min="28" max="28" width="5.42578125" style="63" customWidth="1"/>
    <col min="29" max="29" width="9.42578125" style="63" customWidth="1"/>
    <col min="30" max="30" width="20" style="63" customWidth="1"/>
    <col min="31" max="31" width="17.140625" style="46" customWidth="1"/>
    <col min="32" max="32" width="17.42578125" style="46" customWidth="1"/>
    <col min="33" max="16384" width="11.42578125" style="46"/>
  </cols>
  <sheetData>
    <row r="1" spans="1:35" ht="24" customHeight="1" x14ac:dyDescent="0.15">
      <c r="B1" s="60" t="s">
        <v>15</v>
      </c>
      <c r="N1" s="124"/>
      <c r="O1" s="124"/>
      <c r="P1" s="124"/>
      <c r="Q1" s="124"/>
      <c r="R1" s="124"/>
      <c r="S1" s="124"/>
      <c r="T1" s="124"/>
      <c r="U1" s="124"/>
      <c r="V1" s="124"/>
      <c r="W1" s="124"/>
      <c r="X1" s="124"/>
    </row>
    <row r="2" spans="1:35" x14ac:dyDescent="0.15">
      <c r="B2" s="48"/>
      <c r="N2" s="124"/>
      <c r="O2" s="124"/>
      <c r="P2" s="124"/>
      <c r="Q2" s="124"/>
      <c r="R2" s="124"/>
      <c r="S2" s="124"/>
      <c r="T2" s="124"/>
      <c r="U2" s="124"/>
      <c r="V2" s="124"/>
      <c r="W2" s="124"/>
      <c r="X2" s="124"/>
    </row>
    <row r="3" spans="1:35" s="60" customFormat="1" ht="27" customHeight="1" x14ac:dyDescent="0.25">
      <c r="B3" s="327" t="s">
        <v>27</v>
      </c>
      <c r="C3" s="328">
        <f>+'2. ANID BUDGET'!C3</f>
        <v>0</v>
      </c>
      <c r="D3" s="329"/>
      <c r="E3" s="328"/>
      <c r="F3" s="328"/>
      <c r="G3" s="330"/>
      <c r="H3" s="330"/>
      <c r="I3" s="330"/>
      <c r="J3" s="330"/>
      <c r="K3" s="66"/>
      <c r="L3" s="66"/>
      <c r="M3" s="66"/>
      <c r="N3" s="276"/>
      <c r="O3" s="276"/>
      <c r="P3" s="276"/>
      <c r="Q3" s="276"/>
      <c r="R3" s="276"/>
      <c r="S3" s="276"/>
      <c r="T3" s="276"/>
      <c r="U3" s="276"/>
      <c r="V3" s="276"/>
      <c r="W3" s="276"/>
      <c r="X3" s="276"/>
      <c r="Y3" s="66"/>
      <c r="Z3" s="66"/>
      <c r="AA3" s="66"/>
      <c r="AB3" s="66"/>
      <c r="AC3" s="66"/>
      <c r="AD3" s="66"/>
    </row>
    <row r="4" spans="1:35" s="48" customFormat="1" ht="10.5" customHeight="1" thickBot="1" x14ac:dyDescent="0.3">
      <c r="F4" s="60"/>
      <c r="G4" s="67"/>
      <c r="H4" s="67"/>
      <c r="I4" s="67"/>
      <c r="J4" s="67"/>
      <c r="K4" s="67"/>
      <c r="L4" s="67"/>
      <c r="M4" s="67"/>
      <c r="N4" s="277"/>
      <c r="O4" s="277"/>
      <c r="P4" s="277"/>
      <c r="Q4" s="277"/>
      <c r="R4" s="277"/>
      <c r="S4" s="277"/>
      <c r="T4" s="277"/>
      <c r="U4" s="277"/>
      <c r="V4" s="277"/>
      <c r="W4" s="277"/>
      <c r="X4" s="277"/>
      <c r="Y4" s="67"/>
      <c r="Z4" s="67"/>
      <c r="AA4" s="67"/>
      <c r="AB4" s="67"/>
      <c r="AC4" s="67"/>
      <c r="AD4" s="67"/>
    </row>
    <row r="5" spans="1:35" s="48" customFormat="1" ht="15.75" customHeight="1" thickBot="1" x14ac:dyDescent="0.3">
      <c r="B5" s="60" t="s">
        <v>26</v>
      </c>
      <c r="C5" s="69"/>
      <c r="D5" s="65"/>
      <c r="E5" s="69"/>
      <c r="F5" s="69"/>
      <c r="G5" s="70"/>
      <c r="H5" s="70"/>
      <c r="I5" s="70"/>
      <c r="J5" s="70"/>
      <c r="K5" s="70"/>
      <c r="L5" s="70"/>
      <c r="M5" s="70"/>
      <c r="N5" s="147"/>
      <c r="O5" s="276"/>
      <c r="P5" s="381" t="s">
        <v>55</v>
      </c>
      <c r="Q5" s="382"/>
      <c r="R5" s="382"/>
      <c r="S5" s="382"/>
      <c r="T5" s="382"/>
      <c r="U5" s="382"/>
      <c r="V5" s="382"/>
      <c r="W5" s="382"/>
      <c r="X5" s="383"/>
      <c r="Y5" s="67"/>
      <c r="Z5" s="67"/>
      <c r="AA5" s="67"/>
      <c r="AB5" s="67"/>
      <c r="AC5" s="67"/>
      <c r="AD5" s="67"/>
      <c r="AE5" s="67"/>
      <c r="AF5" s="67"/>
      <c r="AG5" s="67"/>
      <c r="AH5" s="67"/>
      <c r="AI5" s="67"/>
    </row>
    <row r="6" spans="1:35" s="71" customFormat="1" ht="18" customHeight="1" thickBot="1" x14ac:dyDescent="0.2">
      <c r="B6" s="68" t="s">
        <v>96</v>
      </c>
      <c r="L6" s="66"/>
      <c r="M6" s="96"/>
      <c r="N6" s="278"/>
      <c r="O6" s="279"/>
      <c r="P6" s="381" t="s">
        <v>6</v>
      </c>
      <c r="Q6" s="382"/>
      <c r="R6" s="383"/>
      <c r="S6" s="381" t="s">
        <v>7</v>
      </c>
      <c r="T6" s="382"/>
      <c r="U6" s="383"/>
      <c r="V6" s="381" t="s">
        <v>8</v>
      </c>
      <c r="W6" s="382"/>
      <c r="X6" s="383"/>
      <c r="Y6" s="67"/>
      <c r="Z6" s="67"/>
      <c r="AA6" s="67"/>
    </row>
    <row r="7" spans="1:35" s="71" customFormat="1" ht="37.5" customHeight="1" x14ac:dyDescent="0.15">
      <c r="A7" s="72"/>
      <c r="B7" s="339" t="s">
        <v>17</v>
      </c>
      <c r="C7" s="340" t="s">
        <v>18</v>
      </c>
      <c r="D7" s="340" t="s">
        <v>85</v>
      </c>
      <c r="E7" s="340" t="s">
        <v>71</v>
      </c>
      <c r="F7" s="341" t="s">
        <v>72</v>
      </c>
      <c r="G7" s="342" t="s">
        <v>97</v>
      </c>
      <c r="H7" s="342" t="s">
        <v>98</v>
      </c>
      <c r="I7" s="342" t="s">
        <v>99</v>
      </c>
      <c r="J7" s="91" t="s">
        <v>21</v>
      </c>
      <c r="K7" s="66"/>
      <c r="L7" s="66"/>
      <c r="M7" s="66"/>
      <c r="N7" s="278"/>
      <c r="O7" s="280" t="s">
        <v>56</v>
      </c>
      <c r="P7" s="281" t="s">
        <v>60</v>
      </c>
      <c r="Q7" s="282" t="s">
        <v>61</v>
      </c>
      <c r="R7" s="283" t="s">
        <v>62</v>
      </c>
      <c r="S7" s="281" t="s">
        <v>60</v>
      </c>
      <c r="T7" s="282" t="s">
        <v>61</v>
      </c>
      <c r="U7" s="283" t="s">
        <v>62</v>
      </c>
      <c r="V7" s="281" t="s">
        <v>60</v>
      </c>
      <c r="W7" s="282" t="s">
        <v>61</v>
      </c>
      <c r="X7" s="283" t="s">
        <v>62</v>
      </c>
      <c r="Y7" s="67"/>
      <c r="AE7" s="63"/>
    </row>
    <row r="8" spans="1:35" s="74" customFormat="1" ht="15" customHeight="1" x14ac:dyDescent="0.25">
      <c r="A8" s="48"/>
      <c r="B8" s="312"/>
      <c r="C8" s="313"/>
      <c r="D8" s="314"/>
      <c r="E8" s="313"/>
      <c r="F8" s="92" t="s">
        <v>14</v>
      </c>
      <c r="G8" s="315">
        <v>0</v>
      </c>
      <c r="H8" s="315">
        <v>0</v>
      </c>
      <c r="I8" s="315">
        <v>0</v>
      </c>
      <c r="J8" s="229">
        <f>+G8+H8+I8</f>
        <v>0</v>
      </c>
      <c r="K8" s="66"/>
      <c r="L8" s="66"/>
      <c r="M8" s="66"/>
      <c r="N8" s="284"/>
      <c r="O8" s="285">
        <v>413</v>
      </c>
      <c r="P8" s="286">
        <f>+O8</f>
        <v>413</v>
      </c>
      <c r="Q8" s="287">
        <f>(G8)/$R$30</f>
        <v>0</v>
      </c>
      <c r="R8" s="288" t="str">
        <f t="shared" ref="R8:R14" si="0">+IF(Q8&lt;=P8,"OK","ERROR")</f>
        <v>OK</v>
      </c>
      <c r="S8" s="286">
        <f>+P8</f>
        <v>413</v>
      </c>
      <c r="T8" s="287">
        <f>(H8)/$R$30</f>
        <v>0</v>
      </c>
      <c r="U8" s="288" t="str">
        <f t="shared" ref="U8:U14" si="1">+IF(T8&lt;=S8,"OK","ERROR")</f>
        <v>OK</v>
      </c>
      <c r="V8" s="286">
        <f>+S8</f>
        <v>413</v>
      </c>
      <c r="W8" s="287">
        <f>(I8)/$R$30</f>
        <v>0</v>
      </c>
      <c r="X8" s="288" t="str">
        <f t="shared" ref="X8:X14" si="2">+IF(W8&lt;=V8,"OK","ERROR")</f>
        <v>OK</v>
      </c>
      <c r="Y8" s="67"/>
    </row>
    <row r="9" spans="1:35" s="74" customFormat="1" ht="15" customHeight="1" x14ac:dyDescent="0.25">
      <c r="A9" s="48"/>
      <c r="B9" s="312"/>
      <c r="C9" s="313"/>
      <c r="D9" s="314"/>
      <c r="E9" s="313"/>
      <c r="F9" s="92" t="s">
        <v>16</v>
      </c>
      <c r="G9" s="315">
        <v>0</v>
      </c>
      <c r="H9" s="315">
        <v>0</v>
      </c>
      <c r="I9" s="315">
        <v>0</v>
      </c>
      <c r="J9" s="229">
        <f t="shared" ref="J9:J14" si="3">+G9+H9+I9</f>
        <v>0</v>
      </c>
      <c r="K9" s="66"/>
      <c r="L9" s="66"/>
      <c r="M9" s="66"/>
      <c r="N9" s="284"/>
      <c r="O9" s="285">
        <v>350</v>
      </c>
      <c r="P9" s="286">
        <f t="shared" ref="P9:P14" si="4">+O9</f>
        <v>350</v>
      </c>
      <c r="Q9" s="287">
        <f t="shared" ref="Q9:Q14" si="5">(G9)/$R$30</f>
        <v>0</v>
      </c>
      <c r="R9" s="288" t="str">
        <f t="shared" si="0"/>
        <v>OK</v>
      </c>
      <c r="S9" s="286">
        <f t="shared" ref="S9:S14" si="6">+P9</f>
        <v>350</v>
      </c>
      <c r="T9" s="287">
        <f t="shared" ref="T9:T14" si="7">(H9)/$R$30</f>
        <v>0</v>
      </c>
      <c r="U9" s="288" t="str">
        <f t="shared" si="1"/>
        <v>OK</v>
      </c>
      <c r="V9" s="286">
        <f t="shared" ref="V9:V14" si="8">+S9</f>
        <v>350</v>
      </c>
      <c r="W9" s="287">
        <f t="shared" ref="W9:W14" si="9">(I9)/$R$30</f>
        <v>0</v>
      </c>
      <c r="X9" s="288" t="str">
        <f t="shared" si="2"/>
        <v>OK</v>
      </c>
      <c r="Y9" s="67"/>
    </row>
    <row r="10" spans="1:35" s="74" customFormat="1" ht="15" customHeight="1" x14ac:dyDescent="0.25">
      <c r="A10" s="48"/>
      <c r="B10" s="312"/>
      <c r="C10" s="313"/>
      <c r="D10" s="314"/>
      <c r="E10" s="313"/>
      <c r="F10" s="92" t="s">
        <v>20</v>
      </c>
      <c r="G10" s="315">
        <v>0</v>
      </c>
      <c r="H10" s="315">
        <v>0</v>
      </c>
      <c r="I10" s="315">
        <v>0</v>
      </c>
      <c r="J10" s="229">
        <f t="shared" si="3"/>
        <v>0</v>
      </c>
      <c r="K10" s="66"/>
      <c r="L10" s="66"/>
      <c r="M10" s="66"/>
      <c r="N10" s="284"/>
      <c r="O10" s="285">
        <v>330</v>
      </c>
      <c r="P10" s="286">
        <f t="shared" si="4"/>
        <v>330</v>
      </c>
      <c r="Q10" s="287">
        <f t="shared" si="5"/>
        <v>0</v>
      </c>
      <c r="R10" s="288" t="str">
        <f t="shared" si="0"/>
        <v>OK</v>
      </c>
      <c r="S10" s="286">
        <f t="shared" si="6"/>
        <v>330</v>
      </c>
      <c r="T10" s="287">
        <f t="shared" si="7"/>
        <v>0</v>
      </c>
      <c r="U10" s="288" t="str">
        <f t="shared" si="1"/>
        <v>OK</v>
      </c>
      <c r="V10" s="286">
        <f t="shared" si="8"/>
        <v>330</v>
      </c>
      <c r="W10" s="287">
        <f t="shared" si="9"/>
        <v>0</v>
      </c>
      <c r="X10" s="288" t="str">
        <f t="shared" si="2"/>
        <v>OK</v>
      </c>
      <c r="Y10" s="67"/>
    </row>
    <row r="11" spans="1:35" s="74" customFormat="1" ht="15" customHeight="1" x14ac:dyDescent="0.25">
      <c r="A11" s="48"/>
      <c r="B11" s="312"/>
      <c r="C11" s="313"/>
      <c r="D11" s="314"/>
      <c r="E11" s="313"/>
      <c r="F11" s="92" t="s">
        <v>20</v>
      </c>
      <c r="G11" s="315">
        <v>0</v>
      </c>
      <c r="H11" s="315">
        <v>0</v>
      </c>
      <c r="I11" s="315">
        <v>0</v>
      </c>
      <c r="J11" s="229">
        <f t="shared" si="3"/>
        <v>0</v>
      </c>
      <c r="K11" s="66"/>
      <c r="L11" s="66"/>
      <c r="M11" s="66"/>
      <c r="N11" s="284"/>
      <c r="O11" s="285">
        <v>330</v>
      </c>
      <c r="P11" s="286">
        <f t="shared" si="4"/>
        <v>330</v>
      </c>
      <c r="Q11" s="287">
        <f t="shared" si="5"/>
        <v>0</v>
      </c>
      <c r="R11" s="288" t="str">
        <f t="shared" si="0"/>
        <v>OK</v>
      </c>
      <c r="S11" s="286">
        <f t="shared" si="6"/>
        <v>330</v>
      </c>
      <c r="T11" s="287">
        <f t="shared" si="7"/>
        <v>0</v>
      </c>
      <c r="U11" s="288" t="str">
        <f t="shared" si="1"/>
        <v>OK</v>
      </c>
      <c r="V11" s="286">
        <f t="shared" si="8"/>
        <v>330</v>
      </c>
      <c r="W11" s="287">
        <f t="shared" si="9"/>
        <v>0</v>
      </c>
      <c r="X11" s="288" t="str">
        <f t="shared" si="2"/>
        <v>OK</v>
      </c>
      <c r="Y11" s="67"/>
    </row>
    <row r="12" spans="1:35" s="74" customFormat="1" ht="15" customHeight="1" x14ac:dyDescent="0.25">
      <c r="A12" s="48"/>
      <c r="B12" s="312"/>
      <c r="C12" s="313"/>
      <c r="D12" s="314"/>
      <c r="E12" s="313"/>
      <c r="F12" s="92" t="s">
        <v>20</v>
      </c>
      <c r="G12" s="315">
        <v>0</v>
      </c>
      <c r="H12" s="315">
        <v>0</v>
      </c>
      <c r="I12" s="315">
        <v>0</v>
      </c>
      <c r="J12" s="229">
        <f t="shared" si="3"/>
        <v>0</v>
      </c>
      <c r="K12" s="66"/>
      <c r="L12" s="66"/>
      <c r="M12" s="66"/>
      <c r="N12" s="284"/>
      <c r="O12" s="285">
        <v>330</v>
      </c>
      <c r="P12" s="286">
        <f t="shared" si="4"/>
        <v>330</v>
      </c>
      <c r="Q12" s="287">
        <f t="shared" si="5"/>
        <v>0</v>
      </c>
      <c r="R12" s="288" t="str">
        <f t="shared" si="0"/>
        <v>OK</v>
      </c>
      <c r="S12" s="286">
        <f t="shared" si="6"/>
        <v>330</v>
      </c>
      <c r="T12" s="287">
        <f t="shared" si="7"/>
        <v>0</v>
      </c>
      <c r="U12" s="288" t="str">
        <f t="shared" si="1"/>
        <v>OK</v>
      </c>
      <c r="V12" s="286">
        <f t="shared" si="8"/>
        <v>330</v>
      </c>
      <c r="W12" s="287">
        <f t="shared" si="9"/>
        <v>0</v>
      </c>
      <c r="X12" s="288" t="str">
        <f t="shared" si="2"/>
        <v>OK</v>
      </c>
      <c r="Y12" s="67"/>
    </row>
    <row r="13" spans="1:35" s="74" customFormat="1" ht="15" customHeight="1" x14ac:dyDescent="0.25">
      <c r="A13" s="48"/>
      <c r="B13" s="312"/>
      <c r="C13" s="313"/>
      <c r="D13" s="314"/>
      <c r="E13" s="313"/>
      <c r="F13" s="92" t="s">
        <v>19</v>
      </c>
      <c r="G13" s="315">
        <v>0</v>
      </c>
      <c r="H13" s="315">
        <v>0</v>
      </c>
      <c r="I13" s="315">
        <v>0</v>
      </c>
      <c r="J13" s="229">
        <f t="shared" si="3"/>
        <v>0</v>
      </c>
      <c r="K13" s="66"/>
      <c r="L13" s="66"/>
      <c r="M13" s="66"/>
      <c r="N13" s="284"/>
      <c r="O13" s="285">
        <v>260</v>
      </c>
      <c r="P13" s="286">
        <f t="shared" si="4"/>
        <v>260</v>
      </c>
      <c r="Q13" s="287">
        <f t="shared" si="5"/>
        <v>0</v>
      </c>
      <c r="R13" s="288" t="str">
        <f t="shared" si="0"/>
        <v>OK</v>
      </c>
      <c r="S13" s="286">
        <f t="shared" si="6"/>
        <v>260</v>
      </c>
      <c r="T13" s="287">
        <f t="shared" si="7"/>
        <v>0</v>
      </c>
      <c r="U13" s="288" t="str">
        <f t="shared" si="1"/>
        <v>OK</v>
      </c>
      <c r="V13" s="286">
        <f t="shared" si="8"/>
        <v>260</v>
      </c>
      <c r="W13" s="287">
        <f>(I13)/$R$30</f>
        <v>0</v>
      </c>
      <c r="X13" s="288" t="str">
        <f t="shared" si="2"/>
        <v>OK</v>
      </c>
      <c r="Y13" s="67"/>
    </row>
    <row r="14" spans="1:35" s="74" customFormat="1" ht="15" customHeight="1" thickBot="1" x14ac:dyDescent="0.3">
      <c r="A14" s="48"/>
      <c r="B14" s="312"/>
      <c r="C14" s="313"/>
      <c r="D14" s="314"/>
      <c r="E14" s="313"/>
      <c r="F14" s="92" t="s">
        <v>19</v>
      </c>
      <c r="G14" s="315">
        <v>0</v>
      </c>
      <c r="H14" s="315">
        <v>0</v>
      </c>
      <c r="I14" s="315">
        <v>0</v>
      </c>
      <c r="J14" s="229">
        <f t="shared" si="3"/>
        <v>0</v>
      </c>
      <c r="K14" s="66"/>
      <c r="L14" s="66"/>
      <c r="M14" s="66"/>
      <c r="N14" s="284"/>
      <c r="O14" s="289">
        <v>260</v>
      </c>
      <c r="P14" s="290">
        <f t="shared" si="4"/>
        <v>260</v>
      </c>
      <c r="Q14" s="291">
        <f t="shared" si="5"/>
        <v>0</v>
      </c>
      <c r="R14" s="292" t="str">
        <f t="shared" si="0"/>
        <v>OK</v>
      </c>
      <c r="S14" s="290">
        <f t="shared" si="6"/>
        <v>260</v>
      </c>
      <c r="T14" s="291">
        <f t="shared" si="7"/>
        <v>0</v>
      </c>
      <c r="U14" s="292" t="str">
        <f t="shared" si="1"/>
        <v>OK</v>
      </c>
      <c r="V14" s="290">
        <f t="shared" si="8"/>
        <v>260</v>
      </c>
      <c r="W14" s="291">
        <f t="shared" si="9"/>
        <v>0</v>
      </c>
      <c r="X14" s="292" t="str">
        <f t="shared" si="2"/>
        <v>OK</v>
      </c>
      <c r="Y14" s="67"/>
    </row>
    <row r="15" spans="1:35" s="74" customFormat="1" ht="15" customHeight="1" x14ac:dyDescent="0.25">
      <c r="A15" s="48"/>
      <c r="B15" s="75"/>
      <c r="C15" s="48"/>
      <c r="D15" s="76"/>
      <c r="E15" s="48"/>
      <c r="F15" s="67"/>
      <c r="G15" s="67"/>
      <c r="H15" s="67"/>
      <c r="I15" s="67"/>
      <c r="J15" s="67"/>
      <c r="K15" s="67"/>
      <c r="L15" s="67"/>
      <c r="M15" s="66"/>
      <c r="N15" s="284"/>
      <c r="O15" s="284"/>
      <c r="P15" s="284"/>
      <c r="Q15" s="284"/>
      <c r="R15" s="284"/>
      <c r="S15" s="284"/>
      <c r="T15" s="284"/>
      <c r="U15" s="284"/>
      <c r="V15" s="284"/>
      <c r="W15" s="284"/>
      <c r="X15" s="284"/>
    </row>
    <row r="16" spans="1:35" s="74" customFormat="1" ht="20.25" customHeight="1" x14ac:dyDescent="0.25">
      <c r="A16" s="48"/>
      <c r="B16" s="370" t="s">
        <v>21</v>
      </c>
      <c r="C16" s="371"/>
      <c r="D16" s="371"/>
      <c r="E16" s="371"/>
      <c r="F16" s="372"/>
      <c r="G16" s="77">
        <f>SUM(G8:G14)</f>
        <v>0</v>
      </c>
      <c r="H16" s="77">
        <f>SUM(H8:H14)</f>
        <v>0</v>
      </c>
      <c r="I16" s="77">
        <f>SUM(I8:I14)</f>
        <v>0</v>
      </c>
      <c r="J16" s="77">
        <f>SUM(J8:J14)</f>
        <v>0</v>
      </c>
      <c r="K16" s="66"/>
      <c r="L16" s="66"/>
      <c r="M16" s="66"/>
      <c r="N16" s="284"/>
      <c r="O16" s="284"/>
      <c r="P16" s="284"/>
      <c r="Q16" s="284"/>
      <c r="R16" s="284"/>
      <c r="S16" s="284"/>
      <c r="T16" s="284"/>
      <c r="U16" s="284"/>
      <c r="V16" s="284"/>
      <c r="W16" s="284"/>
      <c r="X16" s="284"/>
    </row>
    <row r="17" spans="1:30" s="82" customFormat="1" ht="15" customHeight="1" thickBot="1" x14ac:dyDescent="0.3">
      <c r="A17" s="78"/>
      <c r="B17" s="79"/>
      <c r="C17" s="79"/>
      <c r="D17" s="80"/>
      <c r="E17" s="79"/>
      <c r="F17" s="79"/>
      <c r="G17" s="81"/>
      <c r="H17" s="81"/>
      <c r="I17" s="81"/>
      <c r="J17" s="81"/>
      <c r="K17" s="81"/>
      <c r="L17" s="81"/>
      <c r="M17" s="81"/>
      <c r="N17" s="293"/>
      <c r="O17" s="294"/>
      <c r="P17" s="294"/>
      <c r="Q17" s="294"/>
      <c r="R17" s="294"/>
      <c r="S17" s="284"/>
      <c r="T17" s="284"/>
      <c r="U17" s="294"/>
      <c r="V17" s="294"/>
      <c r="W17" s="294"/>
      <c r="X17" s="294"/>
    </row>
    <row r="18" spans="1:30" s="74" customFormat="1" ht="20.25" customHeight="1" thickBot="1" x14ac:dyDescent="0.3">
      <c r="A18" s="48"/>
      <c r="B18" s="64" t="s">
        <v>29</v>
      </c>
      <c r="C18" s="48"/>
      <c r="D18" s="76"/>
      <c r="E18" s="48"/>
      <c r="F18" s="67"/>
      <c r="G18" s="67"/>
      <c r="H18" s="67"/>
      <c r="I18" s="67"/>
      <c r="J18" s="67"/>
      <c r="K18" s="67"/>
      <c r="L18" s="67"/>
      <c r="M18" s="67"/>
      <c r="N18" s="277"/>
      <c r="O18" s="276"/>
      <c r="P18" s="381" t="s">
        <v>55</v>
      </c>
      <c r="Q18" s="382"/>
      <c r="R18" s="382"/>
      <c r="S18" s="382"/>
      <c r="T18" s="382"/>
      <c r="U18" s="382"/>
      <c r="V18" s="382"/>
      <c r="W18" s="382"/>
      <c r="X18" s="383"/>
      <c r="Y18" s="67"/>
      <c r="Z18" s="67"/>
      <c r="AA18" s="67"/>
      <c r="AB18" s="67"/>
      <c r="AC18" s="67"/>
      <c r="AD18" s="67"/>
    </row>
    <row r="19" spans="1:30" s="71" customFormat="1" ht="18" customHeight="1" thickBot="1" x14ac:dyDescent="0.3">
      <c r="B19" s="373" t="s">
        <v>22</v>
      </c>
      <c r="C19" s="374"/>
      <c r="D19" s="374"/>
      <c r="E19" s="374"/>
      <c r="F19" s="375"/>
      <c r="G19" s="379" t="s">
        <v>57</v>
      </c>
      <c r="H19" s="380"/>
      <c r="I19" s="379" t="s">
        <v>58</v>
      </c>
      <c r="J19" s="380"/>
      <c r="K19" s="379" t="s">
        <v>59</v>
      </c>
      <c r="L19" s="380"/>
      <c r="M19" s="388" t="s">
        <v>105</v>
      </c>
      <c r="N19" s="295"/>
      <c r="O19" s="279"/>
      <c r="P19" s="384" t="s">
        <v>6</v>
      </c>
      <c r="Q19" s="385"/>
      <c r="R19" s="386"/>
      <c r="S19" s="384" t="s">
        <v>7</v>
      </c>
      <c r="T19" s="385"/>
      <c r="U19" s="386"/>
      <c r="V19" s="384" t="s">
        <v>8</v>
      </c>
      <c r="W19" s="385"/>
      <c r="X19" s="386"/>
      <c r="Y19" s="67"/>
      <c r="Z19" s="67"/>
      <c r="AA19" s="67"/>
    </row>
    <row r="20" spans="1:30" s="71" customFormat="1" ht="36.75" customHeight="1" x14ac:dyDescent="0.25">
      <c r="A20" s="72"/>
      <c r="B20" s="376"/>
      <c r="C20" s="377"/>
      <c r="D20" s="377"/>
      <c r="E20" s="377"/>
      <c r="F20" s="378"/>
      <c r="G20" s="83" t="s">
        <v>25</v>
      </c>
      <c r="H20" s="73" t="s">
        <v>104</v>
      </c>
      <c r="I20" s="83" t="s">
        <v>25</v>
      </c>
      <c r="J20" s="73" t="s">
        <v>104</v>
      </c>
      <c r="K20" s="83" t="s">
        <v>25</v>
      </c>
      <c r="L20" s="73" t="s">
        <v>104</v>
      </c>
      <c r="M20" s="389"/>
      <c r="N20" s="296"/>
      <c r="O20" s="280" t="s">
        <v>101</v>
      </c>
      <c r="P20" s="282" t="s">
        <v>102</v>
      </c>
      <c r="Q20" s="282" t="s">
        <v>70</v>
      </c>
      <c r="R20" s="283" t="s">
        <v>62</v>
      </c>
      <c r="S20" s="282" t="s">
        <v>102</v>
      </c>
      <c r="T20" s="282" t="s">
        <v>70</v>
      </c>
      <c r="U20" s="283" t="s">
        <v>62</v>
      </c>
      <c r="V20" s="282" t="s">
        <v>102</v>
      </c>
      <c r="W20" s="282" t="s">
        <v>70</v>
      </c>
      <c r="X20" s="283" t="s">
        <v>62</v>
      </c>
    </row>
    <row r="21" spans="1:30" s="74" customFormat="1" ht="21.75" customHeight="1" x14ac:dyDescent="0.25">
      <c r="A21" s="48"/>
      <c r="B21" s="231" t="s">
        <v>13</v>
      </c>
      <c r="C21" s="84"/>
      <c r="D21" s="85"/>
      <c r="E21" s="84"/>
      <c r="F21" s="86"/>
      <c r="G21" s="316">
        <v>0</v>
      </c>
      <c r="H21" s="300">
        <f>+$O21*G21</f>
        <v>0</v>
      </c>
      <c r="I21" s="316">
        <v>0</v>
      </c>
      <c r="J21" s="300">
        <f>+$O21*I21</f>
        <v>0</v>
      </c>
      <c r="K21" s="316">
        <v>0</v>
      </c>
      <c r="L21" s="300">
        <f>+$O21*K21</f>
        <v>0</v>
      </c>
      <c r="M21" s="301">
        <f t="shared" ref="M21:M28" si="10">+H21+J21+L21</f>
        <v>0</v>
      </c>
      <c r="N21" s="277"/>
      <c r="O21" s="285">
        <v>26664000</v>
      </c>
      <c r="P21" s="297">
        <f t="shared" ref="P21:P28" si="11">+O21</f>
        <v>26664000</v>
      </c>
      <c r="Q21" s="298">
        <f t="shared" ref="Q21:Q28" si="12">IF(G21=0,0,H21/G21)</f>
        <v>0</v>
      </c>
      <c r="R21" s="288" t="str">
        <f t="shared" ref="R21:R28" si="13">+IF(Q21&lt;=P21,"OK","ERROR")</f>
        <v>OK</v>
      </c>
      <c r="S21" s="287">
        <f>+O21</f>
        <v>26664000</v>
      </c>
      <c r="T21" s="298">
        <f t="shared" ref="T21:T28" si="14">IF(I21=0,0,J21/I21)</f>
        <v>0</v>
      </c>
      <c r="U21" s="288" t="str">
        <f t="shared" ref="U21:U28" si="15">+IF(T21&lt;=S21,"OK","ERROR")</f>
        <v>OK</v>
      </c>
      <c r="V21" s="287">
        <f>+S21</f>
        <v>26664000</v>
      </c>
      <c r="W21" s="298">
        <f>IF(K21=0,0,L21/K21)</f>
        <v>0</v>
      </c>
      <c r="X21" s="288" t="str">
        <f t="shared" ref="X21:X28" si="16">+IF(W21&lt;=V21,"OK","ERROR")</f>
        <v>OK</v>
      </c>
    </row>
    <row r="22" spans="1:30" s="74" customFormat="1" ht="21.75" customHeight="1" x14ac:dyDescent="0.25">
      <c r="A22" s="48"/>
      <c r="B22" s="231" t="s">
        <v>67</v>
      </c>
      <c r="C22" s="84"/>
      <c r="D22" s="85"/>
      <c r="E22" s="84"/>
      <c r="F22" s="86"/>
      <c r="G22" s="316">
        <v>0</v>
      </c>
      <c r="H22" s="300">
        <f>+$O22*G22</f>
        <v>0</v>
      </c>
      <c r="I22" s="316">
        <v>0</v>
      </c>
      <c r="J22" s="300">
        <f>+$O22*I22</f>
        <v>0</v>
      </c>
      <c r="K22" s="316">
        <v>0</v>
      </c>
      <c r="L22" s="300">
        <f>+$O22*K22</f>
        <v>0</v>
      </c>
      <c r="M22" s="301">
        <f t="shared" si="10"/>
        <v>0</v>
      </c>
      <c r="N22" s="277"/>
      <c r="O22" s="285">
        <v>12119004</v>
      </c>
      <c r="P22" s="297">
        <f t="shared" si="11"/>
        <v>12119004</v>
      </c>
      <c r="Q22" s="298">
        <f t="shared" si="12"/>
        <v>0</v>
      </c>
      <c r="R22" s="288" t="str">
        <f t="shared" si="13"/>
        <v>OK</v>
      </c>
      <c r="S22" s="287">
        <f t="shared" ref="S22:S23" si="17">+O22</f>
        <v>12119004</v>
      </c>
      <c r="T22" s="298">
        <f t="shared" si="14"/>
        <v>0</v>
      </c>
      <c r="U22" s="288" t="str">
        <f t="shared" si="15"/>
        <v>OK</v>
      </c>
      <c r="V22" s="287">
        <f t="shared" ref="V22:V23" si="18">+S22</f>
        <v>12119004</v>
      </c>
      <c r="W22" s="298">
        <f>IF(K22=0,0,L22/K22)</f>
        <v>0</v>
      </c>
      <c r="X22" s="288" t="str">
        <f t="shared" si="16"/>
        <v>OK</v>
      </c>
    </row>
    <row r="23" spans="1:30" s="74" customFormat="1" ht="21.75" customHeight="1" x14ac:dyDescent="0.25">
      <c r="A23" s="48"/>
      <c r="B23" s="231" t="s">
        <v>68</v>
      </c>
      <c r="C23" s="84"/>
      <c r="D23" s="85"/>
      <c r="E23" s="84"/>
      <c r="F23" s="86"/>
      <c r="G23" s="316">
        <v>0</v>
      </c>
      <c r="H23" s="300">
        <f>+$O23*G23</f>
        <v>0</v>
      </c>
      <c r="I23" s="316">
        <v>0</v>
      </c>
      <c r="J23" s="300">
        <f>+$O23*I23</f>
        <v>0</v>
      </c>
      <c r="K23" s="316">
        <v>0</v>
      </c>
      <c r="L23" s="300">
        <f>+$O23*K23</f>
        <v>0</v>
      </c>
      <c r="M23" s="301">
        <f t="shared" ref="M23" si="19">+H23+J23+L23</f>
        <v>0</v>
      </c>
      <c r="N23" s="277"/>
      <c r="O23" s="285">
        <v>6291240</v>
      </c>
      <c r="P23" s="297">
        <f t="shared" si="11"/>
        <v>6291240</v>
      </c>
      <c r="Q23" s="298">
        <f t="shared" si="12"/>
        <v>0</v>
      </c>
      <c r="R23" s="288" t="str">
        <f t="shared" si="13"/>
        <v>OK</v>
      </c>
      <c r="S23" s="287">
        <f t="shared" si="17"/>
        <v>6291240</v>
      </c>
      <c r="T23" s="298">
        <f t="shared" si="14"/>
        <v>0</v>
      </c>
      <c r="U23" s="288" t="str">
        <f t="shared" si="15"/>
        <v>OK</v>
      </c>
      <c r="V23" s="287">
        <f t="shared" si="18"/>
        <v>6291240</v>
      </c>
      <c r="W23" s="298">
        <f>IF(K23=0,0,L23/K23)</f>
        <v>0</v>
      </c>
      <c r="X23" s="288" t="str">
        <f t="shared" si="16"/>
        <v>OK</v>
      </c>
    </row>
    <row r="24" spans="1:30" s="335" customFormat="1" ht="21.75" customHeight="1" x14ac:dyDescent="0.25">
      <c r="A24" s="53"/>
      <c r="B24" s="333" t="s">
        <v>23</v>
      </c>
      <c r="C24" s="336"/>
      <c r="D24" s="337"/>
      <c r="E24" s="336"/>
      <c r="F24" s="338"/>
      <c r="G24" s="316">
        <v>0</v>
      </c>
      <c r="H24" s="316">
        <v>0</v>
      </c>
      <c r="I24" s="316">
        <v>0</v>
      </c>
      <c r="J24" s="317">
        <v>0</v>
      </c>
      <c r="K24" s="316">
        <v>0</v>
      </c>
      <c r="L24" s="316">
        <v>0</v>
      </c>
      <c r="M24" s="301">
        <f t="shared" si="10"/>
        <v>0</v>
      </c>
      <c r="N24" s="203"/>
      <c r="O24" s="285">
        <f>145*$R$30</f>
        <v>5597387.1499999994</v>
      </c>
      <c r="P24" s="297">
        <f t="shared" si="11"/>
        <v>5597387.1499999994</v>
      </c>
      <c r="Q24" s="334">
        <f t="shared" si="12"/>
        <v>0</v>
      </c>
      <c r="R24" s="288" t="str">
        <f t="shared" si="13"/>
        <v>OK</v>
      </c>
      <c r="S24" s="287">
        <f t="shared" ref="S24:S28" si="20">+O24</f>
        <v>5597387.1499999994</v>
      </c>
      <c r="T24" s="334">
        <f t="shared" si="14"/>
        <v>0</v>
      </c>
      <c r="U24" s="288" t="str">
        <f t="shared" si="15"/>
        <v>OK</v>
      </c>
      <c r="V24" s="287">
        <f t="shared" ref="V24:V28" si="21">+S24</f>
        <v>5597387.1499999994</v>
      </c>
      <c r="W24" s="334">
        <f t="shared" ref="W24:W28" si="22">IF(K24=0,0,L24/K24)</f>
        <v>0</v>
      </c>
      <c r="X24" s="288" t="str">
        <f t="shared" si="16"/>
        <v>OK</v>
      </c>
    </row>
    <row r="25" spans="1:30" s="335" customFormat="1" ht="21.75" customHeight="1" x14ac:dyDescent="0.25">
      <c r="A25" s="53"/>
      <c r="B25" s="333" t="s">
        <v>103</v>
      </c>
      <c r="C25" s="336"/>
      <c r="D25" s="337"/>
      <c r="E25" s="336"/>
      <c r="F25" s="338"/>
      <c r="G25" s="316">
        <v>0</v>
      </c>
      <c r="H25" s="316">
        <v>0</v>
      </c>
      <c r="I25" s="316">
        <v>0</v>
      </c>
      <c r="J25" s="317">
        <v>0</v>
      </c>
      <c r="K25" s="316">
        <v>0</v>
      </c>
      <c r="L25" s="316">
        <v>0</v>
      </c>
      <c r="M25" s="301">
        <f t="shared" si="10"/>
        <v>0</v>
      </c>
      <c r="N25" s="203"/>
      <c r="O25" s="285">
        <f>780*$R$30</f>
        <v>30110082.599999998</v>
      </c>
      <c r="P25" s="297">
        <f t="shared" si="11"/>
        <v>30110082.599999998</v>
      </c>
      <c r="Q25" s="334">
        <f>IF(G25=0,0,H25/G25)</f>
        <v>0</v>
      </c>
      <c r="R25" s="288" t="str">
        <f t="shared" ref="R25" si="23">+IF(Q25&lt;=P25,"OK","ERROR")</f>
        <v>OK</v>
      </c>
      <c r="S25" s="287">
        <f t="shared" si="20"/>
        <v>30110082.599999998</v>
      </c>
      <c r="T25" s="334">
        <f t="shared" ref="T25" si="24">IF(I25=0,0,J25/I25)</f>
        <v>0</v>
      </c>
      <c r="U25" s="288" t="str">
        <f t="shared" ref="U25" si="25">+IF(T25&lt;=S25,"OK","ERROR")</f>
        <v>OK</v>
      </c>
      <c r="V25" s="287">
        <f t="shared" si="21"/>
        <v>30110082.599999998</v>
      </c>
      <c r="W25" s="334">
        <f t="shared" ref="W25" si="26">IF(K25=0,0,L25/K25)</f>
        <v>0</v>
      </c>
      <c r="X25" s="288" t="str">
        <f t="shared" ref="X25" si="27">+IF(W25&lt;=V25,"OK","ERROR")</f>
        <v>OK</v>
      </c>
    </row>
    <row r="26" spans="1:30" s="335" customFormat="1" ht="21.75" customHeight="1" x14ac:dyDescent="0.25">
      <c r="A26" s="53"/>
      <c r="B26" s="333" t="s">
        <v>24</v>
      </c>
      <c r="C26" s="336"/>
      <c r="D26" s="337"/>
      <c r="E26" s="336"/>
      <c r="F26" s="338"/>
      <c r="G26" s="316">
        <v>0</v>
      </c>
      <c r="H26" s="316">
        <v>0</v>
      </c>
      <c r="I26" s="316">
        <v>0</v>
      </c>
      <c r="J26" s="317">
        <v>0</v>
      </c>
      <c r="K26" s="316">
        <v>0</v>
      </c>
      <c r="L26" s="316">
        <v>0</v>
      </c>
      <c r="M26" s="301">
        <f t="shared" si="10"/>
        <v>0</v>
      </c>
      <c r="N26" s="203"/>
      <c r="O26" s="285">
        <f>780*$R$30</f>
        <v>30110082.599999998</v>
      </c>
      <c r="P26" s="297">
        <f t="shared" si="11"/>
        <v>30110082.599999998</v>
      </c>
      <c r="Q26" s="334">
        <f>IF(G26=0,0,H26/G26)</f>
        <v>0</v>
      </c>
      <c r="R26" s="288" t="str">
        <f t="shared" si="13"/>
        <v>OK</v>
      </c>
      <c r="S26" s="287">
        <f t="shared" si="20"/>
        <v>30110082.599999998</v>
      </c>
      <c r="T26" s="334">
        <f t="shared" si="14"/>
        <v>0</v>
      </c>
      <c r="U26" s="288" t="str">
        <f t="shared" si="15"/>
        <v>OK</v>
      </c>
      <c r="V26" s="287">
        <f t="shared" si="21"/>
        <v>30110082.599999998</v>
      </c>
      <c r="W26" s="334">
        <f t="shared" si="22"/>
        <v>0</v>
      </c>
      <c r="X26" s="288" t="str">
        <f t="shared" si="16"/>
        <v>OK</v>
      </c>
    </row>
    <row r="27" spans="1:30" s="335" customFormat="1" ht="21.75" customHeight="1" x14ac:dyDescent="0.25">
      <c r="A27" s="53"/>
      <c r="B27" s="333" t="s">
        <v>107</v>
      </c>
      <c r="C27" s="336"/>
      <c r="D27" s="337"/>
      <c r="E27" s="336"/>
      <c r="F27" s="338"/>
      <c r="G27" s="316">
        <v>0</v>
      </c>
      <c r="H27" s="316">
        <v>0</v>
      </c>
      <c r="I27" s="316">
        <v>0</v>
      </c>
      <c r="J27" s="317">
        <v>0</v>
      </c>
      <c r="K27" s="316">
        <v>0</v>
      </c>
      <c r="L27" s="316">
        <v>0</v>
      </c>
      <c r="M27" s="301">
        <f t="shared" si="10"/>
        <v>0</v>
      </c>
      <c r="N27" s="203"/>
      <c r="O27" s="285">
        <f>780*$R$30</f>
        <v>30110082.599999998</v>
      </c>
      <c r="P27" s="297">
        <f t="shared" si="11"/>
        <v>30110082.599999998</v>
      </c>
      <c r="Q27" s="334">
        <f t="shared" si="12"/>
        <v>0</v>
      </c>
      <c r="R27" s="288" t="str">
        <f t="shared" si="13"/>
        <v>OK</v>
      </c>
      <c r="S27" s="287">
        <f t="shared" si="20"/>
        <v>30110082.599999998</v>
      </c>
      <c r="T27" s="334">
        <f t="shared" si="14"/>
        <v>0</v>
      </c>
      <c r="U27" s="288" t="str">
        <f t="shared" si="15"/>
        <v>OK</v>
      </c>
      <c r="V27" s="287">
        <f t="shared" si="21"/>
        <v>30110082.599999998</v>
      </c>
      <c r="W27" s="334">
        <f t="shared" si="22"/>
        <v>0</v>
      </c>
      <c r="X27" s="288" t="str">
        <f t="shared" si="16"/>
        <v>OK</v>
      </c>
    </row>
    <row r="28" spans="1:30" s="335" customFormat="1" ht="21.75" customHeight="1" x14ac:dyDescent="0.25">
      <c r="A28" s="53"/>
      <c r="B28" s="333" t="s">
        <v>106</v>
      </c>
      <c r="C28" s="336"/>
      <c r="D28" s="337"/>
      <c r="E28" s="336"/>
      <c r="F28" s="338"/>
      <c r="G28" s="316">
        <v>0</v>
      </c>
      <c r="H28" s="316">
        <v>0</v>
      </c>
      <c r="I28" s="316">
        <v>0</v>
      </c>
      <c r="J28" s="317">
        <v>0</v>
      </c>
      <c r="K28" s="316">
        <v>0</v>
      </c>
      <c r="L28" s="316">
        <v>0</v>
      </c>
      <c r="M28" s="301">
        <f t="shared" si="10"/>
        <v>0</v>
      </c>
      <c r="N28" s="203"/>
      <c r="O28" s="285">
        <f>780*$R$30</f>
        <v>30110082.599999998</v>
      </c>
      <c r="P28" s="297">
        <f t="shared" si="11"/>
        <v>30110082.599999998</v>
      </c>
      <c r="Q28" s="334">
        <f t="shared" si="12"/>
        <v>0</v>
      </c>
      <c r="R28" s="288" t="str">
        <f t="shared" si="13"/>
        <v>OK</v>
      </c>
      <c r="S28" s="287">
        <f t="shared" si="20"/>
        <v>30110082.599999998</v>
      </c>
      <c r="T28" s="334">
        <f t="shared" si="14"/>
        <v>0</v>
      </c>
      <c r="U28" s="288" t="str">
        <f t="shared" si="15"/>
        <v>OK</v>
      </c>
      <c r="V28" s="287">
        <f t="shared" si="21"/>
        <v>30110082.599999998</v>
      </c>
      <c r="W28" s="334">
        <f t="shared" si="22"/>
        <v>0</v>
      </c>
      <c r="X28" s="288" t="str">
        <f t="shared" si="16"/>
        <v>OK</v>
      </c>
    </row>
    <row r="29" spans="1:30" s="60" customFormat="1" ht="20.100000000000001" customHeight="1" thickBot="1" x14ac:dyDescent="0.3">
      <c r="B29" s="362" t="s">
        <v>21</v>
      </c>
      <c r="C29" s="363"/>
      <c r="D29" s="363"/>
      <c r="E29" s="363"/>
      <c r="F29" s="364"/>
      <c r="G29" s="232"/>
      <c r="H29" s="233">
        <f>SUM(H21:H28)</f>
        <v>0</v>
      </c>
      <c r="I29" s="232"/>
      <c r="J29" s="233">
        <f>SUM(J21:J28)</f>
        <v>0</v>
      </c>
      <c r="K29" s="232"/>
      <c r="L29" s="233">
        <f>SUM(L21:L28)</f>
        <v>0</v>
      </c>
      <c r="M29" s="234"/>
      <c r="N29" s="276"/>
      <c r="O29" s="199"/>
      <c r="P29" s="199"/>
      <c r="Q29" s="199"/>
      <c r="R29" s="199"/>
      <c r="S29" s="199"/>
      <c r="T29" s="199"/>
      <c r="U29" s="199"/>
      <c r="V29" s="199"/>
      <c r="W29" s="199"/>
      <c r="X29" s="199"/>
    </row>
    <row r="30" spans="1:30" s="74" customFormat="1" ht="20.25" customHeight="1" thickBot="1" x14ac:dyDescent="0.3">
      <c r="A30" s="48"/>
      <c r="N30" s="299"/>
      <c r="O30" s="387" t="s">
        <v>100</v>
      </c>
      <c r="P30" s="387"/>
      <c r="Q30" s="387"/>
      <c r="R30" s="343">
        <v>38602.67</v>
      </c>
      <c r="S30" s="284"/>
      <c r="T30" s="284"/>
      <c r="U30" s="284"/>
      <c r="V30" s="284"/>
      <c r="W30" s="284"/>
      <c r="X30" s="284"/>
    </row>
    <row r="31" spans="1:30" s="74" customFormat="1" ht="31.5" customHeight="1" thickBot="1" x14ac:dyDescent="0.3">
      <c r="A31" s="48"/>
      <c r="B31" s="365" t="s">
        <v>94</v>
      </c>
      <c r="C31" s="366"/>
      <c r="D31" s="366"/>
      <c r="E31" s="366"/>
      <c r="F31" s="367"/>
      <c r="G31" s="368">
        <f>+G16+H29</f>
        <v>0</v>
      </c>
      <c r="H31" s="369"/>
      <c r="I31" s="368">
        <f>+H16+J29</f>
        <v>0</v>
      </c>
      <c r="J31" s="369"/>
      <c r="K31" s="368">
        <f>I16+L29</f>
        <v>0</v>
      </c>
      <c r="L31" s="369"/>
      <c r="M31" s="235"/>
      <c r="N31" s="87"/>
      <c r="O31" s="88"/>
      <c r="P31" s="67"/>
      <c r="Q31" s="67"/>
      <c r="R31" s="67"/>
      <c r="S31" s="88"/>
      <c r="T31" s="88"/>
      <c r="U31" s="88"/>
      <c r="V31" s="67"/>
      <c r="W31" s="88"/>
      <c r="X31" s="88"/>
      <c r="Y31" s="88"/>
      <c r="Z31" s="67"/>
    </row>
    <row r="32" spans="1:30" s="74" customFormat="1" ht="18" customHeight="1" x14ac:dyDescent="0.25">
      <c r="A32" s="48"/>
      <c r="B32" s="48"/>
      <c r="C32" s="48"/>
      <c r="D32" s="76"/>
      <c r="E32" s="48"/>
      <c r="F32" s="48"/>
      <c r="G32" s="88"/>
      <c r="H32" s="67"/>
      <c r="I32" s="88"/>
      <c r="J32" s="67"/>
      <c r="K32" s="88"/>
      <c r="L32" s="67"/>
      <c r="M32" s="67"/>
      <c r="N32" s="67"/>
      <c r="O32" s="88"/>
      <c r="P32" s="67"/>
      <c r="Q32" s="67"/>
      <c r="R32" s="67"/>
      <c r="S32" s="88"/>
      <c r="T32" s="88"/>
      <c r="U32" s="88"/>
      <c r="V32" s="67"/>
      <c r="W32" s="88"/>
      <c r="X32" s="88"/>
      <c r="Y32" s="88"/>
      <c r="Z32" s="67"/>
    </row>
    <row r="33" spans="4:30" s="48" customFormat="1" x14ac:dyDescent="0.25">
      <c r="D33" s="76"/>
      <c r="G33" s="88"/>
      <c r="H33" s="67"/>
      <c r="I33" s="88"/>
      <c r="J33" s="67"/>
      <c r="K33" s="88"/>
      <c r="L33" s="67"/>
      <c r="M33" s="67"/>
      <c r="N33" s="67"/>
      <c r="O33" s="88"/>
      <c r="P33" s="67"/>
      <c r="Q33" s="67"/>
      <c r="R33" s="67"/>
      <c r="S33" s="88"/>
      <c r="T33" s="88"/>
      <c r="U33" s="88"/>
      <c r="V33" s="67"/>
      <c r="W33" s="88"/>
      <c r="X33" s="88"/>
      <c r="Y33" s="88"/>
      <c r="Z33" s="67"/>
    </row>
    <row r="34" spans="4:30" s="48" customFormat="1" x14ac:dyDescent="0.25">
      <c r="D34" s="76"/>
      <c r="G34" s="88"/>
      <c r="H34" s="67"/>
      <c r="I34" s="88"/>
      <c r="J34" s="67"/>
      <c r="K34" s="88"/>
      <c r="L34" s="67"/>
      <c r="M34" s="67"/>
      <c r="N34" s="67"/>
      <c r="O34" s="88"/>
      <c r="P34" s="67"/>
      <c r="Q34" s="67"/>
      <c r="R34" s="67"/>
      <c r="S34" s="88"/>
      <c r="T34" s="88"/>
      <c r="U34" s="88"/>
      <c r="V34" s="67"/>
      <c r="W34" s="88"/>
      <c r="X34" s="88"/>
      <c r="Y34" s="88"/>
      <c r="Z34" s="67"/>
    </row>
    <row r="35" spans="4:30" s="48" customFormat="1" x14ac:dyDescent="0.25">
      <c r="D35" s="76"/>
      <c r="G35" s="88"/>
      <c r="H35" s="67"/>
      <c r="I35" s="88"/>
      <c r="J35" s="67"/>
      <c r="K35" s="88"/>
      <c r="L35" s="67"/>
      <c r="M35" s="67"/>
      <c r="N35" s="67"/>
      <c r="O35" s="88"/>
      <c r="P35" s="67"/>
      <c r="Q35" s="67"/>
      <c r="R35" s="67"/>
      <c r="S35" s="88"/>
      <c r="T35" s="88"/>
      <c r="U35" s="88"/>
      <c r="V35" s="67"/>
      <c r="W35" s="88"/>
      <c r="X35" s="88"/>
      <c r="Y35" s="88"/>
      <c r="Z35" s="67"/>
    </row>
    <row r="36" spans="4:30" s="48" customFormat="1" ht="27" customHeight="1" x14ac:dyDescent="0.25">
      <c r="D36" s="76"/>
      <c r="G36" s="88"/>
      <c r="H36" s="67"/>
      <c r="I36" s="88"/>
      <c r="J36" s="67"/>
      <c r="K36" s="88"/>
      <c r="L36" s="67"/>
      <c r="M36" s="67"/>
      <c r="N36" s="67"/>
      <c r="O36" s="88"/>
      <c r="P36" s="67"/>
      <c r="Q36" s="67"/>
      <c r="R36" s="67"/>
      <c r="S36" s="88"/>
      <c r="T36" s="88"/>
      <c r="U36" s="88"/>
      <c r="V36" s="67"/>
      <c r="W36" s="88"/>
      <c r="X36" s="88"/>
      <c r="Y36" s="88"/>
      <c r="Z36" s="67"/>
    </row>
    <row r="37" spans="4:30" s="48" customFormat="1" ht="28.5" customHeight="1" x14ac:dyDescent="0.25">
      <c r="D37" s="76"/>
      <c r="G37" s="88"/>
      <c r="H37" s="67"/>
      <c r="I37" s="88"/>
      <c r="J37" s="67"/>
      <c r="K37" s="88"/>
      <c r="L37" s="67"/>
      <c r="M37" s="67"/>
      <c r="N37" s="67"/>
      <c r="O37" s="88"/>
      <c r="P37" s="67"/>
      <c r="Q37" s="67"/>
      <c r="R37" s="67"/>
      <c r="S37" s="88"/>
      <c r="T37" s="88"/>
      <c r="U37" s="88"/>
      <c r="V37" s="67"/>
      <c r="W37" s="88"/>
      <c r="X37" s="88"/>
      <c r="Y37" s="88"/>
      <c r="Z37" s="67"/>
    </row>
    <row r="38" spans="4:30" s="48" customFormat="1" x14ac:dyDescent="0.25">
      <c r="D38" s="76"/>
      <c r="G38" s="88"/>
      <c r="H38" s="67"/>
      <c r="I38" s="88"/>
      <c r="J38" s="67"/>
      <c r="K38" s="88"/>
      <c r="L38" s="67"/>
      <c r="M38" s="67"/>
      <c r="N38" s="67"/>
      <c r="O38" s="88"/>
      <c r="P38" s="67"/>
      <c r="Q38" s="67"/>
      <c r="R38" s="67"/>
      <c r="S38" s="88"/>
      <c r="T38" s="88"/>
      <c r="U38" s="88"/>
      <c r="V38" s="67"/>
      <c r="W38" s="88"/>
      <c r="X38" s="88"/>
      <c r="Y38" s="88"/>
      <c r="Z38" s="67"/>
    </row>
    <row r="39" spans="4:30" s="48" customFormat="1" x14ac:dyDescent="0.25">
      <c r="D39" s="76"/>
      <c r="G39" s="88"/>
      <c r="H39" s="67"/>
      <c r="I39" s="88"/>
      <c r="J39" s="67"/>
      <c r="K39" s="88"/>
      <c r="L39" s="67"/>
      <c r="M39" s="67"/>
      <c r="N39" s="67"/>
      <c r="O39" s="88"/>
      <c r="P39" s="67"/>
      <c r="Q39" s="67"/>
      <c r="R39" s="67"/>
      <c r="S39" s="88"/>
      <c r="T39" s="88"/>
      <c r="U39" s="88"/>
      <c r="V39" s="67"/>
      <c r="W39" s="88"/>
      <c r="X39" s="88"/>
      <c r="Y39" s="88"/>
      <c r="Z39" s="67"/>
    </row>
    <row r="40" spans="4:30" s="48" customFormat="1" ht="15" customHeight="1" x14ac:dyDescent="0.25">
      <c r="D40" s="76"/>
      <c r="G40" s="88"/>
      <c r="H40" s="67"/>
      <c r="I40" s="88"/>
      <c r="J40" s="67"/>
      <c r="K40" s="88"/>
      <c r="L40" s="67"/>
      <c r="M40" s="67"/>
      <c r="N40" s="67"/>
      <c r="O40" s="88"/>
      <c r="P40" s="67"/>
      <c r="Q40" s="67"/>
      <c r="R40" s="67"/>
      <c r="S40" s="88"/>
      <c r="T40" s="88"/>
      <c r="U40" s="88"/>
      <c r="V40" s="67"/>
      <c r="W40" s="88"/>
      <c r="X40" s="88"/>
      <c r="Y40" s="88"/>
      <c r="Z40" s="67"/>
    </row>
    <row r="41" spans="4:30" s="48" customFormat="1" ht="15" customHeight="1" x14ac:dyDescent="0.25">
      <c r="D41" s="76"/>
      <c r="G41" s="88"/>
      <c r="H41" s="67"/>
      <c r="I41" s="88"/>
      <c r="J41" s="67"/>
      <c r="K41" s="88"/>
      <c r="L41" s="67"/>
      <c r="M41" s="67"/>
      <c r="N41" s="67"/>
      <c r="O41" s="88"/>
      <c r="P41" s="88"/>
      <c r="Q41" s="88"/>
      <c r="R41" s="67"/>
      <c r="S41" s="88"/>
      <c r="T41" s="67"/>
      <c r="U41" s="67"/>
      <c r="V41" s="67"/>
      <c r="W41" s="88"/>
      <c r="X41" s="88"/>
      <c r="Y41" s="88"/>
      <c r="Z41" s="67"/>
      <c r="AA41" s="88"/>
      <c r="AB41" s="88"/>
      <c r="AC41" s="88"/>
      <c r="AD41" s="67"/>
    </row>
    <row r="42" spans="4:30" s="48" customFormat="1" ht="15" customHeight="1" x14ac:dyDescent="0.25">
      <c r="D42" s="76"/>
      <c r="G42" s="88"/>
      <c r="H42" s="67"/>
      <c r="I42" s="88"/>
      <c r="J42" s="67"/>
      <c r="K42" s="88"/>
      <c r="L42" s="67"/>
      <c r="M42" s="67"/>
      <c r="N42" s="67"/>
      <c r="O42" s="88"/>
      <c r="P42" s="88"/>
      <c r="Q42" s="88"/>
      <c r="R42" s="67"/>
      <c r="S42" s="88"/>
      <c r="T42" s="67"/>
      <c r="U42" s="67"/>
      <c r="V42" s="67"/>
      <c r="W42" s="88"/>
      <c r="X42" s="88"/>
      <c r="Y42" s="88"/>
      <c r="Z42" s="67"/>
      <c r="AA42" s="88"/>
      <c r="AB42" s="88"/>
      <c r="AC42" s="88"/>
      <c r="AD42" s="67"/>
    </row>
    <row r="43" spans="4:30" s="48" customFormat="1" ht="15" customHeight="1" x14ac:dyDescent="0.25">
      <c r="D43" s="76"/>
      <c r="G43" s="88"/>
      <c r="H43" s="67"/>
      <c r="I43" s="88"/>
      <c r="J43" s="67"/>
      <c r="K43" s="88"/>
      <c r="L43" s="67"/>
      <c r="M43" s="67"/>
      <c r="N43" s="67"/>
      <c r="O43" s="88"/>
      <c r="P43" s="88"/>
      <c r="Q43" s="88"/>
      <c r="R43" s="67"/>
      <c r="S43" s="88"/>
      <c r="T43" s="67"/>
      <c r="U43" s="67"/>
      <c r="V43" s="67"/>
      <c r="W43" s="88"/>
      <c r="X43" s="88"/>
      <c r="Y43" s="88"/>
      <c r="Z43" s="67"/>
      <c r="AA43" s="88"/>
      <c r="AB43" s="88"/>
      <c r="AC43" s="88"/>
      <c r="AD43" s="67"/>
    </row>
    <row r="44" spans="4:30" s="48" customFormat="1" ht="15" customHeight="1" x14ac:dyDescent="0.25">
      <c r="D44" s="76"/>
      <c r="G44" s="88"/>
      <c r="H44" s="67"/>
      <c r="I44" s="88"/>
      <c r="J44" s="67"/>
      <c r="K44" s="88"/>
      <c r="L44" s="67"/>
      <c r="M44" s="67"/>
      <c r="N44" s="67"/>
      <c r="O44" s="88"/>
      <c r="P44" s="88"/>
      <c r="Q44" s="88"/>
      <c r="R44" s="67"/>
      <c r="S44" s="88"/>
      <c r="T44" s="67"/>
      <c r="U44" s="67"/>
      <c r="V44" s="67"/>
      <c r="W44" s="88"/>
      <c r="X44" s="88"/>
      <c r="Y44" s="88"/>
      <c r="Z44" s="67"/>
      <c r="AA44" s="88"/>
      <c r="AB44" s="88"/>
      <c r="AC44" s="88"/>
      <c r="AD44" s="67"/>
    </row>
    <row r="45" spans="4:30" s="48" customFormat="1" ht="15" customHeight="1" x14ac:dyDescent="0.25">
      <c r="D45" s="76"/>
      <c r="G45" s="88"/>
      <c r="H45" s="67"/>
      <c r="I45" s="88"/>
      <c r="J45" s="67"/>
      <c r="K45" s="88"/>
      <c r="L45" s="67"/>
      <c r="M45" s="67"/>
      <c r="N45" s="67"/>
      <c r="O45" s="88"/>
      <c r="P45" s="88"/>
      <c r="Q45" s="88"/>
      <c r="R45" s="67"/>
      <c r="S45" s="88"/>
      <c r="T45" s="67"/>
      <c r="U45" s="67"/>
      <c r="V45" s="67"/>
      <c r="W45" s="88"/>
      <c r="X45" s="88"/>
      <c r="Y45" s="88"/>
      <c r="Z45" s="67"/>
      <c r="AA45" s="88"/>
      <c r="AB45" s="88"/>
      <c r="AC45" s="88"/>
      <c r="AD45" s="67"/>
    </row>
    <row r="46" spans="4:30" s="48" customFormat="1" ht="15" customHeight="1" x14ac:dyDescent="0.25">
      <c r="D46" s="76"/>
      <c r="G46" s="88"/>
      <c r="H46" s="67"/>
      <c r="I46" s="88"/>
      <c r="J46" s="67"/>
      <c r="K46" s="88"/>
      <c r="L46" s="67"/>
      <c r="M46" s="67"/>
      <c r="N46" s="67"/>
      <c r="O46" s="88"/>
      <c r="P46" s="88"/>
      <c r="Q46" s="88"/>
      <c r="R46" s="67"/>
      <c r="S46" s="88"/>
      <c r="T46" s="67"/>
      <c r="U46" s="67"/>
      <c r="V46" s="67"/>
      <c r="W46" s="88"/>
      <c r="X46" s="88"/>
      <c r="Y46" s="88"/>
      <c r="Z46" s="67"/>
      <c r="AA46" s="88"/>
      <c r="AB46" s="88"/>
      <c r="AC46" s="88"/>
      <c r="AD46" s="67"/>
    </row>
    <row r="47" spans="4:30" s="48" customFormat="1" ht="15" customHeight="1" x14ac:dyDescent="0.25">
      <c r="D47" s="76"/>
      <c r="G47" s="88"/>
      <c r="H47" s="67"/>
      <c r="I47" s="88"/>
      <c r="J47" s="67"/>
      <c r="K47" s="88"/>
      <c r="L47" s="67"/>
      <c r="M47" s="67"/>
      <c r="N47" s="67"/>
      <c r="O47" s="88"/>
      <c r="P47" s="88"/>
      <c r="Q47" s="88"/>
      <c r="R47" s="67"/>
      <c r="S47" s="88"/>
      <c r="T47" s="67"/>
      <c r="U47" s="67"/>
      <c r="V47" s="67"/>
      <c r="W47" s="88"/>
      <c r="X47" s="88"/>
      <c r="Y47" s="88"/>
      <c r="Z47" s="67"/>
      <c r="AA47" s="88"/>
      <c r="AB47" s="88"/>
      <c r="AC47" s="88"/>
      <c r="AD47" s="67"/>
    </row>
    <row r="48" spans="4:30" s="48" customFormat="1" ht="15" customHeight="1" x14ac:dyDescent="0.25">
      <c r="D48" s="76"/>
      <c r="G48" s="88"/>
      <c r="H48" s="67"/>
      <c r="I48" s="88"/>
      <c r="J48" s="67"/>
      <c r="K48" s="88"/>
      <c r="L48" s="67"/>
      <c r="M48" s="67"/>
      <c r="N48" s="67"/>
      <c r="O48" s="88"/>
      <c r="P48" s="88"/>
      <c r="Q48" s="88"/>
      <c r="R48" s="67"/>
      <c r="S48" s="88"/>
      <c r="T48" s="67"/>
      <c r="U48" s="67"/>
      <c r="V48" s="67"/>
      <c r="W48" s="88"/>
      <c r="X48" s="88"/>
      <c r="Y48" s="88"/>
      <c r="Z48" s="67"/>
      <c r="AA48" s="88"/>
      <c r="AB48" s="88"/>
      <c r="AC48" s="88"/>
      <c r="AD48" s="67"/>
    </row>
    <row r="49" spans="1:30" s="48" customFormat="1" ht="15" customHeight="1" x14ac:dyDescent="0.25">
      <c r="D49" s="76"/>
      <c r="G49" s="88"/>
      <c r="H49" s="67"/>
      <c r="I49" s="88"/>
      <c r="J49" s="67"/>
      <c r="K49" s="88"/>
      <c r="L49" s="67"/>
      <c r="M49" s="67"/>
      <c r="N49" s="67"/>
      <c r="O49" s="88"/>
      <c r="P49" s="88"/>
      <c r="Q49" s="88"/>
      <c r="R49" s="67"/>
      <c r="S49" s="88"/>
      <c r="T49" s="67"/>
      <c r="U49" s="67"/>
      <c r="V49" s="67"/>
      <c r="W49" s="88"/>
      <c r="X49" s="88"/>
      <c r="Y49" s="88"/>
      <c r="Z49" s="67"/>
      <c r="AA49" s="88"/>
      <c r="AB49" s="88"/>
      <c r="AC49" s="88"/>
      <c r="AD49" s="67"/>
    </row>
    <row r="50" spans="1:30" s="48" customFormat="1" ht="15" customHeight="1" x14ac:dyDescent="0.25">
      <c r="D50" s="76"/>
      <c r="G50" s="88"/>
      <c r="H50" s="67"/>
      <c r="I50" s="88"/>
      <c r="J50" s="67"/>
      <c r="K50" s="88"/>
      <c r="L50" s="67"/>
      <c r="M50" s="67"/>
      <c r="N50" s="67"/>
      <c r="O50" s="88"/>
      <c r="P50" s="88"/>
      <c r="Q50" s="88"/>
      <c r="R50" s="67"/>
      <c r="S50" s="88"/>
      <c r="T50" s="67"/>
      <c r="U50" s="67"/>
      <c r="V50" s="67"/>
      <c r="W50" s="88"/>
      <c r="X50" s="88"/>
      <c r="Y50" s="88"/>
      <c r="Z50" s="67"/>
      <c r="AA50" s="88"/>
      <c r="AB50" s="88"/>
      <c r="AC50" s="88"/>
      <c r="AD50" s="67"/>
    </row>
    <row r="51" spans="1:30" s="48" customFormat="1" ht="15" customHeight="1" x14ac:dyDescent="0.25">
      <c r="D51" s="76"/>
      <c r="G51" s="88"/>
      <c r="H51" s="67"/>
      <c r="I51" s="88"/>
      <c r="J51" s="67"/>
      <c r="K51" s="88"/>
      <c r="L51" s="67"/>
      <c r="M51" s="67"/>
      <c r="N51" s="67"/>
      <c r="O51" s="88"/>
      <c r="P51" s="88"/>
      <c r="Q51" s="88"/>
      <c r="R51" s="67"/>
      <c r="S51" s="88"/>
      <c r="T51" s="67"/>
      <c r="U51" s="67"/>
      <c r="V51" s="67"/>
      <c r="W51" s="88"/>
      <c r="X51" s="88"/>
      <c r="Y51" s="88"/>
      <c r="Z51" s="67"/>
      <c r="AA51" s="88"/>
      <c r="AB51" s="88"/>
      <c r="AC51" s="88"/>
      <c r="AD51" s="67"/>
    </row>
    <row r="52" spans="1:30" s="48" customFormat="1" ht="15" customHeight="1" x14ac:dyDescent="0.25">
      <c r="D52" s="76"/>
      <c r="G52" s="88"/>
      <c r="H52" s="67"/>
      <c r="I52" s="88"/>
      <c r="J52" s="67"/>
      <c r="K52" s="88"/>
      <c r="L52" s="67"/>
      <c r="M52" s="67"/>
      <c r="N52" s="67"/>
      <c r="O52" s="88"/>
      <c r="P52" s="88"/>
      <c r="Q52" s="88"/>
      <c r="R52" s="67"/>
      <c r="S52" s="88"/>
      <c r="T52" s="67"/>
      <c r="U52" s="67"/>
      <c r="V52" s="67"/>
      <c r="W52" s="88"/>
      <c r="X52" s="88"/>
      <c r="Y52" s="88"/>
      <c r="Z52" s="67"/>
      <c r="AA52" s="88"/>
      <c r="AB52" s="88"/>
      <c r="AC52" s="88"/>
      <c r="AD52" s="67"/>
    </row>
    <row r="53" spans="1:30" s="48" customFormat="1" ht="15" customHeight="1" x14ac:dyDescent="0.25">
      <c r="D53" s="76"/>
      <c r="G53" s="88"/>
      <c r="H53" s="67"/>
      <c r="I53" s="88"/>
      <c r="J53" s="67"/>
      <c r="K53" s="88"/>
      <c r="L53" s="67"/>
      <c r="M53" s="67"/>
      <c r="N53" s="67"/>
      <c r="O53" s="88"/>
      <c r="P53" s="88"/>
      <c r="Q53" s="88"/>
      <c r="R53" s="67"/>
      <c r="S53" s="88"/>
      <c r="T53" s="67"/>
      <c r="U53" s="67"/>
      <c r="V53" s="67"/>
      <c r="W53" s="88"/>
      <c r="X53" s="88"/>
      <c r="Y53" s="88"/>
      <c r="Z53" s="67"/>
      <c r="AA53" s="88"/>
      <c r="AB53" s="88"/>
      <c r="AC53" s="88"/>
      <c r="AD53" s="67"/>
    </row>
    <row r="54" spans="1:30" s="48" customFormat="1" ht="15" customHeight="1" x14ac:dyDescent="0.25">
      <c r="D54" s="76"/>
      <c r="G54" s="88"/>
      <c r="H54" s="67"/>
      <c r="I54" s="88"/>
      <c r="J54" s="67"/>
      <c r="K54" s="88"/>
      <c r="L54" s="67"/>
      <c r="M54" s="67"/>
      <c r="N54" s="67"/>
      <c r="O54" s="88"/>
      <c r="P54" s="88"/>
      <c r="Q54" s="88"/>
      <c r="R54" s="67"/>
      <c r="S54" s="88"/>
      <c r="T54" s="67"/>
      <c r="U54" s="67"/>
      <c r="V54" s="67"/>
      <c r="W54" s="88"/>
      <c r="X54" s="88"/>
      <c r="Y54" s="88"/>
      <c r="Z54" s="67"/>
      <c r="AA54" s="88"/>
      <c r="AB54" s="88"/>
      <c r="AC54" s="88"/>
      <c r="AD54" s="67"/>
    </row>
    <row r="55" spans="1:30" s="48" customFormat="1" ht="15" customHeight="1" x14ac:dyDescent="0.25">
      <c r="D55" s="76"/>
      <c r="G55" s="88"/>
      <c r="H55" s="67"/>
      <c r="I55" s="88"/>
      <c r="J55" s="67"/>
      <c r="K55" s="88"/>
      <c r="L55" s="67"/>
      <c r="M55" s="67"/>
      <c r="N55" s="67"/>
      <c r="O55" s="88"/>
      <c r="P55" s="88"/>
      <c r="Q55" s="88"/>
      <c r="R55" s="67"/>
      <c r="S55" s="88"/>
      <c r="T55" s="67"/>
      <c r="U55" s="67"/>
      <c r="V55" s="67"/>
      <c r="W55" s="88"/>
      <c r="X55" s="88"/>
      <c r="Y55" s="88"/>
      <c r="Z55" s="67"/>
      <c r="AA55" s="88"/>
      <c r="AB55" s="88"/>
      <c r="AC55" s="88"/>
      <c r="AD55" s="67"/>
    </row>
    <row r="56" spans="1:30" s="48" customFormat="1" ht="15" customHeight="1" x14ac:dyDescent="0.25">
      <c r="D56" s="76"/>
      <c r="G56" s="88"/>
      <c r="H56" s="67"/>
      <c r="I56" s="88"/>
      <c r="J56" s="67"/>
      <c r="K56" s="88"/>
      <c r="L56" s="67"/>
      <c r="M56" s="67"/>
      <c r="N56" s="67"/>
      <c r="O56" s="88"/>
      <c r="P56" s="88"/>
      <c r="Q56" s="88"/>
      <c r="R56" s="67"/>
      <c r="S56" s="88"/>
      <c r="T56" s="67"/>
      <c r="U56" s="67"/>
      <c r="V56" s="67"/>
      <c r="W56" s="88"/>
      <c r="X56" s="88"/>
      <c r="Y56" s="88"/>
      <c r="Z56" s="67"/>
      <c r="AA56" s="88"/>
      <c r="AB56" s="88"/>
      <c r="AC56" s="88"/>
      <c r="AD56" s="67"/>
    </row>
    <row r="57" spans="1:30" s="74" customFormat="1" ht="20.100000000000001" customHeight="1" x14ac:dyDescent="0.25">
      <c r="A57" s="48"/>
      <c r="B57" s="48"/>
      <c r="C57" s="48"/>
      <c r="D57" s="76"/>
      <c r="E57" s="48"/>
      <c r="F57" s="48"/>
      <c r="G57" s="88"/>
      <c r="H57" s="67"/>
      <c r="I57" s="88"/>
      <c r="J57" s="67"/>
      <c r="K57" s="88"/>
      <c r="L57" s="67"/>
      <c r="M57" s="67"/>
      <c r="N57" s="67"/>
      <c r="O57" s="88"/>
      <c r="P57" s="88"/>
      <c r="Q57" s="88"/>
      <c r="R57" s="67"/>
      <c r="S57" s="88"/>
      <c r="T57" s="67"/>
      <c r="U57" s="67"/>
      <c r="V57" s="67"/>
      <c r="W57" s="88"/>
      <c r="X57" s="88"/>
      <c r="Y57" s="88"/>
      <c r="Z57" s="67"/>
      <c r="AA57" s="88"/>
      <c r="AB57" s="88"/>
      <c r="AC57" s="88"/>
      <c r="AD57" s="67"/>
    </row>
    <row r="58" spans="1:30" s="48" customFormat="1" ht="15" customHeight="1" x14ac:dyDescent="0.25">
      <c r="D58" s="76"/>
      <c r="G58" s="88"/>
      <c r="H58" s="67"/>
      <c r="I58" s="88"/>
      <c r="J58" s="67"/>
      <c r="K58" s="88"/>
      <c r="L58" s="67"/>
      <c r="M58" s="67"/>
      <c r="N58" s="67"/>
      <c r="O58" s="88"/>
      <c r="P58" s="88"/>
      <c r="Q58" s="88"/>
      <c r="R58" s="67"/>
      <c r="S58" s="88"/>
      <c r="T58" s="67"/>
      <c r="U58" s="67"/>
      <c r="V58" s="67"/>
      <c r="W58" s="88"/>
      <c r="X58" s="88"/>
      <c r="Y58" s="88"/>
      <c r="Z58" s="67"/>
      <c r="AA58" s="88"/>
      <c r="AB58" s="88"/>
      <c r="AC58" s="88"/>
      <c r="AD58" s="67"/>
    </row>
    <row r="59" spans="1:30" s="48" customFormat="1" ht="15" customHeight="1" x14ac:dyDescent="0.25">
      <c r="D59" s="76"/>
      <c r="G59" s="88"/>
      <c r="H59" s="67"/>
      <c r="I59" s="88"/>
      <c r="J59" s="67"/>
      <c r="K59" s="88"/>
      <c r="L59" s="67"/>
      <c r="M59" s="67"/>
      <c r="N59" s="67"/>
      <c r="O59" s="88"/>
      <c r="P59" s="88"/>
      <c r="Q59" s="88"/>
      <c r="R59" s="67"/>
      <c r="S59" s="88"/>
      <c r="T59" s="67"/>
      <c r="U59" s="67"/>
      <c r="V59" s="67"/>
      <c r="W59" s="88"/>
      <c r="X59" s="88"/>
      <c r="Y59" s="88"/>
      <c r="Z59" s="67"/>
      <c r="AA59" s="88"/>
      <c r="AB59" s="88"/>
      <c r="AC59" s="88"/>
      <c r="AD59" s="67"/>
    </row>
    <row r="60" spans="1:30" s="48" customFormat="1" ht="15" customHeight="1" x14ac:dyDescent="0.25">
      <c r="D60" s="76"/>
      <c r="G60" s="88"/>
      <c r="H60" s="67"/>
      <c r="I60" s="88"/>
      <c r="J60" s="67"/>
      <c r="K60" s="88"/>
      <c r="L60" s="67"/>
      <c r="M60" s="67"/>
      <c r="N60" s="67"/>
      <c r="O60" s="88"/>
      <c r="P60" s="88"/>
      <c r="Q60" s="88"/>
      <c r="R60" s="67"/>
      <c r="S60" s="88"/>
      <c r="T60" s="67"/>
      <c r="U60" s="67"/>
      <c r="V60" s="67"/>
      <c r="W60" s="88"/>
      <c r="X60" s="88"/>
      <c r="Y60" s="88"/>
      <c r="Z60" s="67"/>
      <c r="AA60" s="88"/>
      <c r="AB60" s="88"/>
      <c r="AC60" s="88"/>
      <c r="AD60" s="67"/>
    </row>
    <row r="61" spans="1:30" s="48" customFormat="1" ht="15" customHeight="1" x14ac:dyDescent="0.25">
      <c r="D61" s="76"/>
      <c r="G61" s="88"/>
      <c r="H61" s="67"/>
      <c r="I61" s="88"/>
      <c r="J61" s="67"/>
      <c r="K61" s="88"/>
      <c r="L61" s="67"/>
      <c r="M61" s="67"/>
      <c r="N61" s="67"/>
      <c r="O61" s="88"/>
      <c r="P61" s="88"/>
      <c r="Q61" s="88"/>
      <c r="R61" s="67"/>
      <c r="S61" s="88"/>
      <c r="T61" s="67"/>
      <c r="U61" s="67"/>
      <c r="V61" s="67"/>
      <c r="W61" s="88"/>
      <c r="X61" s="88"/>
      <c r="Y61" s="88"/>
      <c r="Z61" s="67"/>
      <c r="AA61" s="88"/>
      <c r="AB61" s="88"/>
      <c r="AC61" s="88"/>
      <c r="AD61" s="67"/>
    </row>
    <row r="62" spans="1:30" s="48" customFormat="1" ht="15" customHeight="1" x14ac:dyDescent="0.25">
      <c r="D62" s="76"/>
      <c r="G62" s="88"/>
      <c r="H62" s="67"/>
      <c r="I62" s="88"/>
      <c r="J62" s="67"/>
      <c r="K62" s="88"/>
      <c r="L62" s="67"/>
      <c r="M62" s="67"/>
      <c r="N62" s="67"/>
      <c r="O62" s="88"/>
      <c r="P62" s="88"/>
      <c r="Q62" s="88"/>
      <c r="R62" s="67"/>
      <c r="S62" s="88"/>
      <c r="T62" s="67"/>
      <c r="U62" s="67"/>
      <c r="V62" s="67"/>
      <c r="W62" s="88"/>
      <c r="X62" s="88"/>
      <c r="Y62" s="88"/>
      <c r="Z62" s="67"/>
      <c r="AA62" s="88"/>
      <c r="AB62" s="88"/>
      <c r="AC62" s="88"/>
      <c r="AD62" s="67"/>
    </row>
    <row r="63" spans="1:30" s="48" customFormat="1" ht="15" customHeight="1" x14ac:dyDescent="0.25">
      <c r="D63" s="76"/>
      <c r="G63" s="88"/>
      <c r="H63" s="67"/>
      <c r="I63" s="88"/>
      <c r="J63" s="67"/>
      <c r="K63" s="88"/>
      <c r="L63" s="67"/>
      <c r="M63" s="67"/>
      <c r="N63" s="67"/>
      <c r="O63" s="88"/>
      <c r="P63" s="88"/>
      <c r="Q63" s="88"/>
      <c r="R63" s="67"/>
      <c r="S63" s="88"/>
      <c r="T63" s="67"/>
      <c r="U63" s="67"/>
      <c r="V63" s="67"/>
      <c r="W63" s="88"/>
      <c r="X63" s="88"/>
      <c r="Y63" s="88"/>
      <c r="Z63" s="67"/>
      <c r="AA63" s="88"/>
      <c r="AB63" s="88"/>
      <c r="AC63" s="88"/>
      <c r="AD63" s="67"/>
    </row>
    <row r="64" spans="1:30" s="48" customFormat="1" ht="15" customHeight="1" x14ac:dyDescent="0.25">
      <c r="D64" s="76"/>
      <c r="G64" s="88"/>
      <c r="H64" s="67"/>
      <c r="I64" s="88"/>
      <c r="J64" s="67"/>
      <c r="K64" s="88"/>
      <c r="L64" s="67"/>
      <c r="M64" s="67"/>
      <c r="N64" s="67"/>
      <c r="O64" s="88"/>
      <c r="P64" s="88"/>
      <c r="Q64" s="88"/>
      <c r="R64" s="67"/>
      <c r="S64" s="88"/>
      <c r="T64" s="67"/>
      <c r="U64" s="67"/>
      <c r="V64" s="67"/>
      <c r="W64" s="88"/>
      <c r="X64" s="88"/>
      <c r="Y64" s="88"/>
      <c r="Z64" s="67"/>
      <c r="AA64" s="88"/>
      <c r="AB64" s="88"/>
      <c r="AC64" s="88"/>
      <c r="AD64" s="67"/>
    </row>
    <row r="65" spans="1:30" s="48" customFormat="1" ht="15" customHeight="1" x14ac:dyDescent="0.25">
      <c r="D65" s="76"/>
      <c r="G65" s="88"/>
      <c r="H65" s="67"/>
      <c r="I65" s="88"/>
      <c r="J65" s="67"/>
      <c r="K65" s="88"/>
      <c r="L65" s="67"/>
      <c r="M65" s="67"/>
      <c r="N65" s="67"/>
      <c r="O65" s="88"/>
      <c r="P65" s="88"/>
      <c r="Q65" s="88"/>
      <c r="R65" s="67"/>
      <c r="S65" s="88"/>
      <c r="T65" s="67"/>
      <c r="U65" s="67"/>
      <c r="V65" s="67"/>
      <c r="W65" s="88"/>
      <c r="X65" s="88"/>
      <c r="Y65" s="88"/>
      <c r="Z65" s="67"/>
      <c r="AA65" s="88"/>
      <c r="AB65" s="88"/>
      <c r="AC65" s="88"/>
      <c r="AD65" s="67"/>
    </row>
    <row r="66" spans="1:30" s="48" customFormat="1" ht="15" customHeight="1" x14ac:dyDescent="0.25">
      <c r="D66" s="76"/>
      <c r="G66" s="88"/>
      <c r="H66" s="67"/>
      <c r="I66" s="88"/>
      <c r="J66" s="67"/>
      <c r="K66" s="88"/>
      <c r="L66" s="67"/>
      <c r="M66" s="67"/>
      <c r="N66" s="67"/>
      <c r="O66" s="88"/>
      <c r="P66" s="88"/>
      <c r="Q66" s="88"/>
      <c r="R66" s="67"/>
      <c r="S66" s="88"/>
      <c r="T66" s="67"/>
      <c r="U66" s="67"/>
      <c r="V66" s="67"/>
      <c r="W66" s="88"/>
      <c r="X66" s="88"/>
      <c r="Y66" s="88"/>
      <c r="Z66" s="67"/>
      <c r="AA66" s="88"/>
      <c r="AB66" s="88"/>
      <c r="AC66" s="88"/>
      <c r="AD66" s="67"/>
    </row>
    <row r="67" spans="1:30" s="48" customFormat="1" ht="15" customHeight="1" x14ac:dyDescent="0.25">
      <c r="D67" s="76"/>
      <c r="G67" s="88"/>
      <c r="H67" s="67"/>
      <c r="I67" s="88"/>
      <c r="J67" s="67"/>
      <c r="K67" s="88"/>
      <c r="L67" s="67"/>
      <c r="M67" s="67"/>
      <c r="N67" s="67"/>
      <c r="O67" s="88"/>
      <c r="P67" s="88"/>
      <c r="Q67" s="88"/>
      <c r="R67" s="67"/>
      <c r="S67" s="88"/>
      <c r="T67" s="67"/>
      <c r="U67" s="67"/>
      <c r="V67" s="67"/>
      <c r="W67" s="88"/>
      <c r="X67" s="88"/>
      <c r="Y67" s="88"/>
      <c r="Z67" s="67"/>
      <c r="AA67" s="88"/>
      <c r="AB67" s="88"/>
      <c r="AC67" s="88"/>
      <c r="AD67" s="67"/>
    </row>
    <row r="68" spans="1:30" s="48" customFormat="1" ht="15" customHeight="1" x14ac:dyDescent="0.25">
      <c r="D68" s="76"/>
      <c r="G68" s="88"/>
      <c r="H68" s="67"/>
      <c r="I68" s="88"/>
      <c r="J68" s="67"/>
      <c r="K68" s="88"/>
      <c r="L68" s="67"/>
      <c r="M68" s="67"/>
      <c r="N68" s="67"/>
      <c r="O68" s="88"/>
      <c r="P68" s="88"/>
      <c r="Q68" s="88"/>
      <c r="R68" s="67"/>
      <c r="S68" s="88"/>
      <c r="T68" s="67"/>
      <c r="U68" s="67"/>
      <c r="V68" s="67"/>
      <c r="W68" s="88"/>
      <c r="X68" s="88"/>
      <c r="Y68" s="88"/>
      <c r="Z68" s="67"/>
      <c r="AA68" s="88"/>
      <c r="AB68" s="88"/>
      <c r="AC68" s="88"/>
      <c r="AD68" s="67"/>
    </row>
    <row r="69" spans="1:30" s="48" customFormat="1" ht="15" customHeight="1" x14ac:dyDescent="0.25">
      <c r="D69" s="76"/>
      <c r="G69" s="88"/>
      <c r="H69" s="67"/>
      <c r="I69" s="88"/>
      <c r="J69" s="67"/>
      <c r="K69" s="88"/>
      <c r="L69" s="67"/>
      <c r="M69" s="67"/>
      <c r="N69" s="67"/>
      <c r="O69" s="88"/>
      <c r="P69" s="88"/>
      <c r="Q69" s="88"/>
      <c r="R69" s="67"/>
      <c r="S69" s="88"/>
      <c r="T69" s="67"/>
      <c r="U69" s="67"/>
      <c r="V69" s="67"/>
      <c r="W69" s="88"/>
      <c r="X69" s="88"/>
      <c r="Y69" s="88"/>
      <c r="Z69" s="67"/>
      <c r="AA69" s="88"/>
      <c r="AB69" s="88"/>
      <c r="AC69" s="88"/>
      <c r="AD69" s="67"/>
    </row>
    <row r="70" spans="1:30" s="48" customFormat="1" ht="15" customHeight="1" x14ac:dyDescent="0.25">
      <c r="D70" s="76"/>
      <c r="G70" s="88"/>
      <c r="H70" s="67"/>
      <c r="I70" s="88"/>
      <c r="J70" s="67"/>
      <c r="K70" s="88"/>
      <c r="L70" s="67"/>
      <c r="M70" s="67"/>
      <c r="N70" s="67"/>
      <c r="O70" s="88"/>
      <c r="P70" s="88"/>
      <c r="Q70" s="88"/>
      <c r="R70" s="67"/>
      <c r="S70" s="88"/>
      <c r="T70" s="67"/>
      <c r="U70" s="67"/>
      <c r="V70" s="67"/>
      <c r="W70" s="88"/>
      <c r="X70" s="88"/>
      <c r="Y70" s="88"/>
      <c r="Z70" s="67"/>
      <c r="AA70" s="88"/>
      <c r="AB70" s="88"/>
      <c r="AC70" s="88"/>
      <c r="AD70" s="67"/>
    </row>
    <row r="71" spans="1:30" s="48" customFormat="1" ht="15" customHeight="1" x14ac:dyDescent="0.25">
      <c r="D71" s="76"/>
      <c r="G71" s="88"/>
      <c r="H71" s="67"/>
      <c r="I71" s="88"/>
      <c r="J71" s="67"/>
      <c r="K71" s="88"/>
      <c r="L71" s="67"/>
      <c r="M71" s="67"/>
      <c r="N71" s="67"/>
      <c r="O71" s="88"/>
      <c r="P71" s="88"/>
      <c r="Q71" s="88"/>
      <c r="R71" s="67"/>
      <c r="S71" s="88"/>
      <c r="T71" s="67"/>
      <c r="U71" s="67"/>
      <c r="V71" s="67"/>
      <c r="W71" s="88"/>
      <c r="X71" s="88"/>
      <c r="Y71" s="88"/>
      <c r="Z71" s="67"/>
      <c r="AA71" s="88"/>
      <c r="AB71" s="88"/>
      <c r="AC71" s="88"/>
      <c r="AD71" s="67"/>
    </row>
    <row r="72" spans="1:30" s="48" customFormat="1" ht="15" customHeight="1" x14ac:dyDescent="0.25">
      <c r="D72" s="76"/>
      <c r="G72" s="88"/>
      <c r="H72" s="67"/>
      <c r="I72" s="88"/>
      <c r="J72" s="67"/>
      <c r="K72" s="88"/>
      <c r="L72" s="67"/>
      <c r="M72" s="67"/>
      <c r="N72" s="67"/>
      <c r="O72" s="88"/>
      <c r="P72" s="88"/>
      <c r="Q72" s="88"/>
      <c r="R72" s="67"/>
      <c r="S72" s="88"/>
      <c r="T72" s="67"/>
      <c r="U72" s="67"/>
      <c r="V72" s="67"/>
      <c r="W72" s="88"/>
      <c r="X72" s="88"/>
      <c r="Y72" s="88"/>
      <c r="Z72" s="67"/>
      <c r="AA72" s="88"/>
      <c r="AB72" s="88"/>
      <c r="AC72" s="88"/>
      <c r="AD72" s="67"/>
    </row>
    <row r="73" spans="1:30" s="74" customFormat="1" ht="20.100000000000001" customHeight="1" x14ac:dyDescent="0.25">
      <c r="A73" s="48"/>
      <c r="B73" s="48"/>
      <c r="C73" s="48"/>
      <c r="D73" s="76"/>
      <c r="E73" s="48"/>
      <c r="F73" s="48"/>
      <c r="G73" s="88"/>
      <c r="H73" s="67"/>
      <c r="I73" s="88"/>
      <c r="J73" s="67"/>
      <c r="K73" s="88"/>
      <c r="L73" s="67"/>
      <c r="M73" s="67"/>
      <c r="N73" s="67"/>
      <c r="O73" s="88"/>
      <c r="P73" s="88"/>
      <c r="Q73" s="88"/>
      <c r="R73" s="67"/>
      <c r="S73" s="88"/>
      <c r="T73" s="67"/>
      <c r="U73" s="67"/>
      <c r="V73" s="67"/>
      <c r="W73" s="88"/>
      <c r="X73" s="88"/>
      <c r="Y73" s="88"/>
      <c r="Z73" s="67"/>
      <c r="AA73" s="88"/>
      <c r="AB73" s="88"/>
      <c r="AC73" s="88"/>
      <c r="AD73" s="67"/>
    </row>
    <row r="74" spans="1:30" s="48" customFormat="1" ht="15" customHeight="1" x14ac:dyDescent="0.25">
      <c r="D74" s="76"/>
      <c r="G74" s="88"/>
      <c r="H74" s="67"/>
      <c r="I74" s="88"/>
      <c r="J74" s="67"/>
      <c r="K74" s="88"/>
      <c r="L74" s="67"/>
      <c r="M74" s="67"/>
      <c r="N74" s="67"/>
      <c r="O74" s="88"/>
      <c r="P74" s="88"/>
      <c r="Q74" s="88"/>
      <c r="R74" s="67"/>
      <c r="S74" s="88"/>
      <c r="T74" s="67"/>
      <c r="U74" s="67"/>
      <c r="V74" s="67"/>
      <c r="W74" s="88"/>
      <c r="X74" s="88"/>
      <c r="Y74" s="88"/>
      <c r="Z74" s="67"/>
      <c r="AA74" s="88"/>
      <c r="AB74" s="88"/>
      <c r="AC74" s="88"/>
      <c r="AD74" s="67"/>
    </row>
    <row r="75" spans="1:30" s="48" customFormat="1" ht="15" customHeight="1" x14ac:dyDescent="0.25">
      <c r="D75" s="76"/>
      <c r="G75" s="88"/>
      <c r="H75" s="67"/>
      <c r="I75" s="88"/>
      <c r="J75" s="67"/>
      <c r="K75" s="88"/>
      <c r="L75" s="67"/>
      <c r="M75" s="67"/>
      <c r="N75" s="67"/>
      <c r="O75" s="88"/>
      <c r="P75" s="88"/>
      <c r="Q75" s="88"/>
      <c r="R75" s="67"/>
      <c r="S75" s="88"/>
      <c r="T75" s="67"/>
      <c r="U75" s="67"/>
      <c r="V75" s="67"/>
      <c r="W75" s="88"/>
      <c r="X75" s="88"/>
      <c r="Y75" s="88"/>
      <c r="Z75" s="67"/>
      <c r="AA75" s="88"/>
      <c r="AB75" s="88"/>
      <c r="AC75" s="88"/>
      <c r="AD75" s="67"/>
    </row>
    <row r="76" spans="1:30" s="48" customFormat="1" ht="15" customHeight="1" x14ac:dyDescent="0.25">
      <c r="D76" s="76"/>
      <c r="G76" s="88"/>
      <c r="H76" s="67"/>
      <c r="I76" s="88"/>
      <c r="J76" s="67"/>
      <c r="K76" s="88"/>
      <c r="L76" s="67"/>
      <c r="M76" s="67"/>
      <c r="N76" s="67"/>
      <c r="O76" s="88"/>
      <c r="P76" s="88"/>
      <c r="Q76" s="88"/>
      <c r="R76" s="67"/>
      <c r="S76" s="88"/>
      <c r="T76" s="67"/>
      <c r="U76" s="67"/>
      <c r="V76" s="67"/>
      <c r="W76" s="88"/>
      <c r="X76" s="88"/>
      <c r="Y76" s="88"/>
      <c r="Z76" s="67"/>
      <c r="AA76" s="88"/>
      <c r="AB76" s="88"/>
      <c r="AC76" s="88"/>
      <c r="AD76" s="67"/>
    </row>
    <row r="77" spans="1:30" s="48" customFormat="1" ht="15" customHeight="1" x14ac:dyDescent="0.25">
      <c r="D77" s="76"/>
      <c r="G77" s="88"/>
      <c r="H77" s="67"/>
      <c r="I77" s="88"/>
      <c r="J77" s="67"/>
      <c r="K77" s="88"/>
      <c r="L77" s="67"/>
      <c r="M77" s="67"/>
      <c r="N77" s="67"/>
      <c r="O77" s="88"/>
      <c r="P77" s="88"/>
      <c r="Q77" s="88"/>
      <c r="R77" s="67"/>
      <c r="S77" s="88"/>
      <c r="T77" s="67"/>
      <c r="U77" s="67"/>
      <c r="V77" s="67"/>
      <c r="W77" s="88"/>
      <c r="X77" s="88"/>
      <c r="Y77" s="88"/>
      <c r="Z77" s="67"/>
      <c r="AA77" s="88"/>
      <c r="AB77" s="88"/>
      <c r="AC77" s="88"/>
      <c r="AD77" s="67"/>
    </row>
    <row r="78" spans="1:30" s="48" customFormat="1" ht="15" customHeight="1" x14ac:dyDescent="0.25">
      <c r="D78" s="76"/>
      <c r="G78" s="88"/>
      <c r="H78" s="67"/>
      <c r="I78" s="88"/>
      <c r="J78" s="67"/>
      <c r="K78" s="88"/>
      <c r="L78" s="67"/>
      <c r="M78" s="67"/>
      <c r="N78" s="67"/>
      <c r="O78" s="88"/>
      <c r="P78" s="88"/>
      <c r="Q78" s="88"/>
      <c r="R78" s="67"/>
      <c r="S78" s="88"/>
      <c r="T78" s="67"/>
      <c r="U78" s="67"/>
      <c r="V78" s="67"/>
      <c r="W78" s="88"/>
      <c r="X78" s="88"/>
      <c r="Y78" s="88"/>
      <c r="Z78" s="67"/>
      <c r="AA78" s="88"/>
      <c r="AB78" s="88"/>
      <c r="AC78" s="88"/>
      <c r="AD78" s="67"/>
    </row>
    <row r="79" spans="1:30" s="48" customFormat="1" ht="15" customHeight="1" x14ac:dyDescent="0.25">
      <c r="D79" s="76"/>
      <c r="G79" s="88"/>
      <c r="H79" s="67"/>
      <c r="I79" s="88"/>
      <c r="J79" s="67"/>
      <c r="K79" s="88"/>
      <c r="L79" s="67"/>
      <c r="M79" s="67"/>
      <c r="N79" s="67"/>
      <c r="O79" s="88"/>
      <c r="P79" s="88"/>
      <c r="Q79" s="88"/>
      <c r="R79" s="67"/>
      <c r="S79" s="88"/>
      <c r="T79" s="67"/>
      <c r="U79" s="67"/>
      <c r="V79" s="67"/>
      <c r="W79" s="88"/>
      <c r="X79" s="88"/>
      <c r="Y79" s="88"/>
      <c r="Z79" s="67"/>
      <c r="AA79" s="88"/>
      <c r="AB79" s="88"/>
      <c r="AC79" s="88"/>
      <c r="AD79" s="67"/>
    </row>
    <row r="80" spans="1:30" s="48" customFormat="1" ht="15" customHeight="1" x14ac:dyDescent="0.25">
      <c r="D80" s="76"/>
      <c r="G80" s="88"/>
      <c r="H80" s="67"/>
      <c r="I80" s="88"/>
      <c r="J80" s="67"/>
      <c r="K80" s="88"/>
      <c r="L80" s="67"/>
      <c r="M80" s="67"/>
      <c r="N80" s="67"/>
      <c r="O80" s="88"/>
      <c r="P80" s="88"/>
      <c r="Q80" s="88"/>
      <c r="R80" s="67"/>
      <c r="S80" s="88"/>
      <c r="T80" s="67"/>
      <c r="U80" s="67"/>
      <c r="V80" s="67"/>
      <c r="W80" s="88"/>
      <c r="X80" s="88"/>
      <c r="Y80" s="88"/>
      <c r="Z80" s="67"/>
      <c r="AA80" s="88"/>
      <c r="AB80" s="88"/>
      <c r="AC80" s="88"/>
      <c r="AD80" s="67"/>
    </row>
    <row r="81" spans="1:30" s="48" customFormat="1" ht="15" customHeight="1" x14ac:dyDescent="0.25">
      <c r="D81" s="76"/>
      <c r="G81" s="88"/>
      <c r="H81" s="67"/>
      <c r="I81" s="88"/>
      <c r="J81" s="67"/>
      <c r="K81" s="88"/>
      <c r="L81" s="67"/>
      <c r="M81" s="67"/>
      <c r="N81" s="67"/>
      <c r="O81" s="88"/>
      <c r="P81" s="88"/>
      <c r="Q81" s="88"/>
      <c r="R81" s="67"/>
      <c r="S81" s="88"/>
      <c r="T81" s="67"/>
      <c r="U81" s="67"/>
      <c r="V81" s="67"/>
      <c r="W81" s="88"/>
      <c r="X81" s="88"/>
      <c r="Y81" s="88"/>
      <c r="Z81" s="67"/>
      <c r="AA81" s="88"/>
      <c r="AB81" s="88"/>
      <c r="AC81" s="88"/>
      <c r="AD81" s="67"/>
    </row>
    <row r="82" spans="1:30" s="48" customFormat="1" ht="15" customHeight="1" x14ac:dyDescent="0.25">
      <c r="D82" s="76"/>
      <c r="G82" s="88"/>
      <c r="H82" s="67"/>
      <c r="I82" s="88"/>
      <c r="J82" s="67"/>
      <c r="K82" s="88"/>
      <c r="L82" s="67"/>
      <c r="M82" s="67"/>
      <c r="N82" s="67"/>
      <c r="O82" s="88"/>
      <c r="P82" s="88"/>
      <c r="Q82" s="88"/>
      <c r="R82" s="67"/>
      <c r="S82" s="88"/>
      <c r="T82" s="67"/>
      <c r="U82" s="67"/>
      <c r="V82" s="67"/>
      <c r="W82" s="88"/>
      <c r="X82" s="88"/>
      <c r="Y82" s="88"/>
      <c r="Z82" s="67"/>
      <c r="AA82" s="88"/>
      <c r="AB82" s="88"/>
      <c r="AC82" s="88"/>
      <c r="AD82" s="67"/>
    </row>
    <row r="83" spans="1:30" s="48" customFormat="1" ht="15" customHeight="1" x14ac:dyDescent="0.25">
      <c r="D83" s="76"/>
      <c r="G83" s="88"/>
      <c r="H83" s="67"/>
      <c r="I83" s="88"/>
      <c r="J83" s="67"/>
      <c r="K83" s="88"/>
      <c r="L83" s="67"/>
      <c r="M83" s="67"/>
      <c r="N83" s="67"/>
      <c r="O83" s="88"/>
      <c r="P83" s="88"/>
      <c r="Q83" s="88"/>
      <c r="R83" s="67"/>
      <c r="S83" s="88"/>
      <c r="T83" s="67"/>
      <c r="U83" s="67"/>
      <c r="V83" s="67"/>
      <c r="W83" s="88"/>
      <c r="X83" s="88"/>
      <c r="Y83" s="88"/>
      <c r="Z83" s="67"/>
      <c r="AA83" s="88"/>
      <c r="AB83" s="88"/>
      <c r="AC83" s="88"/>
      <c r="AD83" s="67"/>
    </row>
    <row r="84" spans="1:30" s="48" customFormat="1" ht="15" customHeight="1" x14ac:dyDescent="0.25">
      <c r="D84" s="76"/>
      <c r="G84" s="88"/>
      <c r="H84" s="67"/>
      <c r="I84" s="88"/>
      <c r="J84" s="67"/>
      <c r="K84" s="88"/>
      <c r="L84" s="67"/>
      <c r="M84" s="67"/>
      <c r="N84" s="67"/>
      <c r="O84" s="88"/>
      <c r="P84" s="88"/>
      <c r="Q84" s="88"/>
      <c r="R84" s="67"/>
      <c r="S84" s="88"/>
      <c r="T84" s="67"/>
      <c r="U84" s="67"/>
      <c r="V84" s="67"/>
      <c r="W84" s="88"/>
      <c r="X84" s="88"/>
      <c r="Y84" s="88"/>
      <c r="Z84" s="67"/>
      <c r="AA84" s="88"/>
      <c r="AB84" s="88"/>
      <c r="AC84" s="88"/>
      <c r="AD84" s="67"/>
    </row>
    <row r="85" spans="1:30" s="48" customFormat="1" ht="15" customHeight="1" x14ac:dyDescent="0.25">
      <c r="D85" s="76"/>
      <c r="G85" s="88"/>
      <c r="H85" s="67"/>
      <c r="I85" s="88"/>
      <c r="J85" s="67"/>
      <c r="K85" s="88"/>
      <c r="L85" s="67"/>
      <c r="M85" s="67"/>
      <c r="N85" s="67"/>
      <c r="O85" s="88"/>
      <c r="P85" s="88"/>
      <c r="Q85" s="88"/>
      <c r="R85" s="67"/>
      <c r="S85" s="88"/>
      <c r="T85" s="67"/>
      <c r="U85" s="67"/>
      <c r="V85" s="67"/>
      <c r="W85" s="88"/>
      <c r="X85" s="88"/>
      <c r="Y85" s="88"/>
      <c r="Z85" s="67"/>
      <c r="AA85" s="88"/>
      <c r="AB85" s="88"/>
      <c r="AC85" s="88"/>
      <c r="AD85" s="67"/>
    </row>
    <row r="86" spans="1:30" s="74" customFormat="1" ht="20.100000000000001" customHeight="1" x14ac:dyDescent="0.25">
      <c r="A86" s="48"/>
      <c r="B86" s="48"/>
      <c r="C86" s="48"/>
      <c r="D86" s="76"/>
      <c r="E86" s="48"/>
      <c r="F86" s="48"/>
      <c r="G86" s="88"/>
      <c r="H86" s="67"/>
      <c r="I86" s="88"/>
      <c r="J86" s="67"/>
      <c r="K86" s="88"/>
      <c r="L86" s="67"/>
      <c r="M86" s="67"/>
      <c r="N86" s="67"/>
      <c r="O86" s="88"/>
      <c r="P86" s="88"/>
      <c r="Q86" s="88"/>
      <c r="R86" s="67"/>
      <c r="S86" s="88"/>
      <c r="T86" s="67"/>
      <c r="U86" s="67"/>
      <c r="V86" s="67"/>
      <c r="W86" s="88"/>
      <c r="X86" s="88"/>
      <c r="Y86" s="88"/>
      <c r="Z86" s="67"/>
      <c r="AA86" s="88"/>
      <c r="AB86" s="88"/>
      <c r="AC86" s="88"/>
      <c r="AD86" s="67"/>
    </row>
    <row r="87" spans="1:30" s="48" customFormat="1" x14ac:dyDescent="0.25">
      <c r="D87" s="76"/>
      <c r="G87" s="88"/>
      <c r="H87" s="67"/>
      <c r="I87" s="88"/>
      <c r="J87" s="67"/>
      <c r="K87" s="88"/>
      <c r="L87" s="67"/>
      <c r="M87" s="67"/>
      <c r="N87" s="67"/>
      <c r="O87" s="88"/>
      <c r="P87" s="88"/>
      <c r="Q87" s="88"/>
      <c r="R87" s="67"/>
      <c r="S87" s="88"/>
      <c r="T87" s="67"/>
      <c r="U87" s="67"/>
      <c r="V87" s="67"/>
      <c r="W87" s="88"/>
      <c r="X87" s="88"/>
      <c r="Y87" s="88"/>
      <c r="Z87" s="67"/>
      <c r="AA87" s="88"/>
      <c r="AB87" s="88"/>
      <c r="AC87" s="88"/>
      <c r="AD87" s="67"/>
    </row>
    <row r="88" spans="1:30" s="48" customFormat="1" x14ac:dyDescent="0.25">
      <c r="D88" s="76"/>
      <c r="G88" s="88"/>
      <c r="H88" s="67"/>
      <c r="I88" s="88"/>
      <c r="J88" s="67"/>
      <c r="K88" s="88"/>
      <c r="L88" s="67"/>
      <c r="M88" s="67"/>
      <c r="N88" s="67"/>
      <c r="O88" s="88"/>
      <c r="P88" s="88"/>
      <c r="Q88" s="88"/>
      <c r="R88" s="67"/>
      <c r="S88" s="88"/>
      <c r="T88" s="67"/>
      <c r="U88" s="67"/>
      <c r="V88" s="67"/>
      <c r="W88" s="88"/>
      <c r="X88" s="88"/>
      <c r="Y88" s="88"/>
      <c r="Z88" s="67"/>
      <c r="AA88" s="88"/>
      <c r="AB88" s="88"/>
      <c r="AC88" s="88"/>
      <c r="AD88" s="67"/>
    </row>
    <row r="89" spans="1:30" s="48" customFormat="1" x14ac:dyDescent="0.25">
      <c r="D89" s="76"/>
      <c r="G89" s="88"/>
      <c r="H89" s="67"/>
      <c r="I89" s="88"/>
      <c r="J89" s="67"/>
      <c r="K89" s="88"/>
      <c r="L89" s="67"/>
      <c r="M89" s="67"/>
      <c r="N89" s="67"/>
      <c r="O89" s="88"/>
      <c r="P89" s="88"/>
      <c r="Q89" s="88"/>
      <c r="R89" s="67"/>
      <c r="S89" s="88"/>
      <c r="T89" s="67"/>
      <c r="U89" s="67"/>
      <c r="V89" s="67"/>
      <c r="W89" s="88"/>
      <c r="X89" s="88"/>
      <c r="Y89" s="88"/>
      <c r="Z89" s="67"/>
      <c r="AA89" s="88"/>
      <c r="AB89" s="88"/>
      <c r="AC89" s="88"/>
      <c r="AD89" s="67"/>
    </row>
    <row r="90" spans="1:30" s="48" customFormat="1" x14ac:dyDescent="0.25">
      <c r="D90" s="76"/>
      <c r="G90" s="88"/>
      <c r="H90" s="67"/>
      <c r="I90" s="88"/>
      <c r="J90" s="67"/>
      <c r="K90" s="88"/>
      <c r="L90" s="67"/>
      <c r="M90" s="67"/>
      <c r="N90" s="67"/>
      <c r="O90" s="88"/>
      <c r="P90" s="88"/>
      <c r="Q90" s="88"/>
      <c r="R90" s="67"/>
      <c r="S90" s="88"/>
      <c r="T90" s="67"/>
      <c r="U90" s="67"/>
      <c r="V90" s="67"/>
      <c r="W90" s="88"/>
      <c r="X90" s="88"/>
      <c r="Y90" s="88"/>
      <c r="Z90" s="67"/>
      <c r="AA90" s="88"/>
      <c r="AB90" s="88"/>
      <c r="AC90" s="88"/>
      <c r="AD90" s="67"/>
    </row>
    <row r="91" spans="1:30" s="48" customFormat="1" x14ac:dyDescent="0.25">
      <c r="D91" s="76"/>
      <c r="G91" s="88"/>
      <c r="H91" s="67"/>
      <c r="I91" s="88"/>
      <c r="J91" s="67"/>
      <c r="K91" s="88"/>
      <c r="L91" s="67"/>
      <c r="M91" s="67"/>
      <c r="N91" s="67"/>
      <c r="O91" s="88"/>
      <c r="P91" s="88"/>
      <c r="Q91" s="88"/>
      <c r="R91" s="67"/>
      <c r="S91" s="88"/>
      <c r="T91" s="67"/>
      <c r="U91" s="67"/>
      <c r="V91" s="67"/>
      <c r="W91" s="88"/>
      <c r="X91" s="88"/>
      <c r="Y91" s="88"/>
      <c r="Z91" s="67"/>
      <c r="AA91" s="88"/>
      <c r="AB91" s="88"/>
      <c r="AC91" s="88"/>
      <c r="AD91" s="67"/>
    </row>
    <row r="92" spans="1:30" s="48" customFormat="1" x14ac:dyDescent="0.25">
      <c r="D92" s="76"/>
      <c r="G92" s="88"/>
      <c r="H92" s="67"/>
      <c r="I92" s="88"/>
      <c r="J92" s="67"/>
      <c r="K92" s="88"/>
      <c r="L92" s="67"/>
      <c r="M92" s="67"/>
      <c r="N92" s="67"/>
      <c r="O92" s="88"/>
      <c r="P92" s="88"/>
      <c r="Q92" s="88"/>
      <c r="R92" s="67"/>
      <c r="S92" s="88"/>
      <c r="T92" s="67"/>
      <c r="U92" s="67"/>
      <c r="V92" s="67"/>
      <c r="W92" s="88"/>
      <c r="X92" s="88"/>
      <c r="Y92" s="88"/>
      <c r="Z92" s="67"/>
      <c r="AA92" s="88"/>
      <c r="AB92" s="88"/>
      <c r="AC92" s="88"/>
      <c r="AD92" s="67"/>
    </row>
    <row r="93" spans="1:30" s="48" customFormat="1" x14ac:dyDescent="0.25">
      <c r="D93" s="76"/>
      <c r="G93" s="88"/>
      <c r="H93" s="67"/>
      <c r="I93" s="88"/>
      <c r="J93" s="67"/>
      <c r="K93" s="88"/>
      <c r="L93" s="67"/>
      <c r="M93" s="67"/>
      <c r="N93" s="67"/>
      <c r="O93" s="88"/>
      <c r="P93" s="88"/>
      <c r="Q93" s="88"/>
      <c r="R93" s="67"/>
      <c r="S93" s="88"/>
      <c r="T93" s="67"/>
      <c r="U93" s="67"/>
      <c r="V93" s="67"/>
      <c r="W93" s="88"/>
      <c r="X93" s="88"/>
      <c r="Y93" s="88"/>
      <c r="Z93" s="67"/>
      <c r="AA93" s="88"/>
      <c r="AB93" s="88"/>
      <c r="AC93" s="88"/>
      <c r="AD93" s="67"/>
    </row>
    <row r="94" spans="1:30" s="48" customFormat="1" x14ac:dyDescent="0.25">
      <c r="D94" s="76"/>
      <c r="G94" s="88"/>
      <c r="H94" s="67"/>
      <c r="I94" s="88"/>
      <c r="J94" s="67"/>
      <c r="K94" s="88"/>
      <c r="L94" s="67"/>
      <c r="M94" s="67"/>
      <c r="N94" s="67"/>
      <c r="O94" s="88"/>
      <c r="P94" s="88"/>
      <c r="Q94" s="88"/>
      <c r="R94" s="67"/>
      <c r="S94" s="88"/>
      <c r="T94" s="67"/>
      <c r="U94" s="67"/>
      <c r="V94" s="67"/>
      <c r="W94" s="88"/>
      <c r="X94" s="88"/>
      <c r="Y94" s="88"/>
      <c r="Z94" s="67"/>
      <c r="AA94" s="88"/>
      <c r="AB94" s="88"/>
      <c r="AC94" s="88"/>
      <c r="AD94" s="67"/>
    </row>
    <row r="95" spans="1:30" s="48" customFormat="1" x14ac:dyDescent="0.25">
      <c r="D95" s="76"/>
      <c r="G95" s="88"/>
      <c r="H95" s="67"/>
      <c r="I95" s="88"/>
      <c r="J95" s="67"/>
      <c r="K95" s="88"/>
      <c r="L95" s="67"/>
      <c r="M95" s="67"/>
      <c r="N95" s="67"/>
      <c r="O95" s="88"/>
      <c r="P95" s="88"/>
      <c r="Q95" s="88"/>
      <c r="R95" s="67"/>
      <c r="S95" s="88"/>
      <c r="T95" s="67"/>
      <c r="U95" s="67"/>
      <c r="V95" s="67"/>
      <c r="W95" s="88"/>
      <c r="X95" s="88"/>
      <c r="Y95" s="88"/>
      <c r="Z95" s="67"/>
      <c r="AA95" s="88"/>
      <c r="AB95" s="88"/>
      <c r="AC95" s="88"/>
      <c r="AD95" s="67"/>
    </row>
    <row r="96" spans="1:30" s="48" customFormat="1" x14ac:dyDescent="0.25">
      <c r="D96" s="76"/>
      <c r="G96" s="88"/>
      <c r="H96" s="67"/>
      <c r="I96" s="88"/>
      <c r="J96" s="67"/>
      <c r="K96" s="88"/>
      <c r="L96" s="67"/>
      <c r="M96" s="67"/>
      <c r="N96" s="67"/>
      <c r="O96" s="88"/>
      <c r="P96" s="88"/>
      <c r="Q96" s="88"/>
      <c r="R96" s="67"/>
      <c r="S96" s="88"/>
      <c r="T96" s="67"/>
      <c r="U96" s="67"/>
      <c r="V96" s="67"/>
      <c r="W96" s="88"/>
      <c r="X96" s="88"/>
      <c r="Y96" s="88"/>
      <c r="Z96" s="67"/>
      <c r="AA96" s="88"/>
      <c r="AB96" s="88"/>
      <c r="AC96" s="88"/>
      <c r="AD96" s="67"/>
    </row>
    <row r="97" spans="4:30" s="48" customFormat="1" x14ac:dyDescent="0.25">
      <c r="D97" s="76"/>
      <c r="G97" s="88"/>
      <c r="H97" s="67"/>
      <c r="I97" s="88"/>
      <c r="J97" s="67"/>
      <c r="K97" s="88"/>
      <c r="L97" s="67"/>
      <c r="M97" s="67"/>
      <c r="N97" s="67"/>
      <c r="O97" s="88"/>
      <c r="P97" s="88"/>
      <c r="Q97" s="88"/>
      <c r="R97" s="67"/>
      <c r="S97" s="88"/>
      <c r="T97" s="67"/>
      <c r="U97" s="67"/>
      <c r="V97" s="67"/>
      <c r="W97" s="88"/>
      <c r="X97" s="88"/>
      <c r="Y97" s="88"/>
      <c r="Z97" s="67"/>
      <c r="AA97" s="88"/>
      <c r="AB97" s="88"/>
      <c r="AC97" s="88"/>
      <c r="AD97" s="67"/>
    </row>
    <row r="98" spans="4:30" s="48" customFormat="1" x14ac:dyDescent="0.25">
      <c r="D98" s="76"/>
      <c r="G98" s="88"/>
      <c r="H98" s="67"/>
      <c r="I98" s="88"/>
      <c r="J98" s="67"/>
      <c r="K98" s="88"/>
      <c r="L98" s="67"/>
      <c r="M98" s="67"/>
      <c r="N98" s="67"/>
      <c r="O98" s="88"/>
      <c r="P98" s="88"/>
      <c r="Q98" s="88"/>
      <c r="R98" s="67"/>
      <c r="S98" s="88"/>
      <c r="T98" s="67"/>
      <c r="U98" s="67"/>
      <c r="V98" s="67"/>
      <c r="W98" s="88"/>
      <c r="X98" s="88"/>
      <c r="Y98" s="88"/>
      <c r="Z98" s="67"/>
      <c r="AA98" s="88"/>
      <c r="AB98" s="88"/>
      <c r="AC98" s="88"/>
      <c r="AD98" s="67"/>
    </row>
    <row r="99" spans="4:30" s="48" customFormat="1" x14ac:dyDescent="0.25">
      <c r="D99" s="76"/>
      <c r="G99" s="88"/>
      <c r="H99" s="67"/>
      <c r="I99" s="88"/>
      <c r="J99" s="67"/>
      <c r="K99" s="88"/>
      <c r="L99" s="67"/>
      <c r="M99" s="67"/>
      <c r="N99" s="67"/>
      <c r="O99" s="88"/>
      <c r="P99" s="88"/>
      <c r="Q99" s="88"/>
      <c r="R99" s="67"/>
      <c r="S99" s="88"/>
      <c r="T99" s="67"/>
      <c r="U99" s="67"/>
      <c r="V99" s="67"/>
      <c r="W99" s="88"/>
      <c r="X99" s="88"/>
      <c r="Y99" s="88"/>
      <c r="Z99" s="67"/>
      <c r="AA99" s="88"/>
      <c r="AB99" s="88"/>
      <c r="AC99" s="88"/>
      <c r="AD99" s="67"/>
    </row>
    <row r="100" spans="4:30" s="48" customFormat="1" x14ac:dyDescent="0.25">
      <c r="D100" s="76"/>
      <c r="G100" s="88"/>
      <c r="H100" s="67"/>
      <c r="I100" s="88"/>
      <c r="J100" s="67"/>
      <c r="K100" s="88"/>
      <c r="L100" s="67"/>
      <c r="M100" s="67"/>
      <c r="N100" s="67"/>
      <c r="O100" s="88"/>
      <c r="P100" s="88"/>
      <c r="Q100" s="88"/>
      <c r="R100" s="67"/>
      <c r="S100" s="88"/>
      <c r="T100" s="67"/>
      <c r="U100" s="67"/>
      <c r="V100" s="67"/>
      <c r="W100" s="88"/>
      <c r="X100" s="88"/>
      <c r="Y100" s="88"/>
      <c r="Z100" s="67"/>
      <c r="AA100" s="88"/>
      <c r="AB100" s="88"/>
      <c r="AC100" s="88"/>
      <c r="AD100" s="67"/>
    </row>
    <row r="101" spans="4:30" s="48" customFormat="1" x14ac:dyDescent="0.25">
      <c r="D101" s="76"/>
      <c r="G101" s="88"/>
      <c r="H101" s="67"/>
      <c r="I101" s="88"/>
      <c r="J101" s="67"/>
      <c r="K101" s="88"/>
      <c r="L101" s="67"/>
      <c r="M101" s="67"/>
      <c r="N101" s="67"/>
      <c r="O101" s="88"/>
      <c r="P101" s="88"/>
      <c r="Q101" s="88"/>
      <c r="R101" s="67"/>
      <c r="S101" s="88"/>
      <c r="T101" s="67"/>
      <c r="U101" s="67"/>
      <c r="V101" s="67"/>
      <c r="W101" s="88"/>
      <c r="X101" s="88"/>
      <c r="Y101" s="88"/>
      <c r="Z101" s="67"/>
      <c r="AA101" s="88"/>
      <c r="AB101" s="88"/>
      <c r="AC101" s="88"/>
      <c r="AD101" s="67"/>
    </row>
    <row r="102" spans="4:30" s="48" customFormat="1" x14ac:dyDescent="0.25">
      <c r="D102" s="76"/>
      <c r="G102" s="88"/>
      <c r="H102" s="67"/>
      <c r="I102" s="88"/>
      <c r="J102" s="67"/>
      <c r="K102" s="88"/>
      <c r="L102" s="67"/>
      <c r="M102" s="67"/>
      <c r="N102" s="67"/>
      <c r="O102" s="88"/>
      <c r="P102" s="88"/>
      <c r="Q102" s="88"/>
      <c r="R102" s="67"/>
      <c r="S102" s="88"/>
      <c r="T102" s="67"/>
      <c r="U102" s="67"/>
      <c r="V102" s="67"/>
      <c r="W102" s="88"/>
      <c r="X102" s="88"/>
      <c r="Y102" s="88"/>
      <c r="Z102" s="67"/>
      <c r="AA102" s="88"/>
      <c r="AB102" s="88"/>
      <c r="AC102" s="88"/>
      <c r="AD102" s="67"/>
    </row>
    <row r="103" spans="4:30" s="48" customFormat="1" x14ac:dyDescent="0.25">
      <c r="D103" s="76"/>
      <c r="G103" s="88"/>
      <c r="H103" s="67"/>
      <c r="I103" s="88"/>
      <c r="J103" s="67"/>
      <c r="K103" s="88"/>
      <c r="L103" s="67"/>
      <c r="M103" s="67"/>
      <c r="N103" s="67"/>
      <c r="O103" s="88"/>
      <c r="P103" s="88"/>
      <c r="Q103" s="88"/>
      <c r="R103" s="67"/>
      <c r="S103" s="88"/>
      <c r="T103" s="67"/>
      <c r="U103" s="67"/>
      <c r="V103" s="67"/>
      <c r="W103" s="88"/>
      <c r="X103" s="88"/>
      <c r="Y103" s="88"/>
      <c r="Z103" s="67"/>
      <c r="AA103" s="88"/>
      <c r="AB103" s="88"/>
      <c r="AC103" s="88"/>
      <c r="AD103" s="67"/>
    </row>
    <row r="104" spans="4:30" x14ac:dyDescent="0.15">
      <c r="G104" s="89"/>
      <c r="I104" s="89"/>
      <c r="K104" s="89"/>
      <c r="O104" s="88"/>
      <c r="P104" s="88"/>
      <c r="Q104" s="88"/>
      <c r="R104" s="67"/>
      <c r="S104" s="89"/>
      <c r="W104" s="89"/>
      <c r="X104" s="89"/>
      <c r="Y104" s="89"/>
      <c r="AA104" s="89"/>
      <c r="AB104" s="89"/>
      <c r="AC104" s="89"/>
    </row>
    <row r="105" spans="4:30" x14ac:dyDescent="0.15">
      <c r="G105" s="89"/>
      <c r="I105" s="89"/>
      <c r="K105" s="89"/>
      <c r="O105" s="88"/>
      <c r="P105" s="88"/>
      <c r="Q105" s="88"/>
      <c r="R105" s="67"/>
      <c r="S105" s="89"/>
      <c r="W105" s="89"/>
      <c r="X105" s="89"/>
      <c r="Y105" s="89"/>
      <c r="AA105" s="89"/>
      <c r="AB105" s="89"/>
      <c r="AC105" s="89"/>
    </row>
    <row r="106" spans="4:30" x14ac:dyDescent="0.15">
      <c r="G106" s="89"/>
      <c r="I106" s="89"/>
      <c r="K106" s="89"/>
      <c r="O106" s="89"/>
      <c r="P106" s="89"/>
      <c r="Q106" s="89"/>
      <c r="S106" s="89"/>
      <c r="W106" s="89"/>
      <c r="X106" s="89"/>
      <c r="Y106" s="89"/>
      <c r="AA106" s="89"/>
      <c r="AB106" s="89"/>
      <c r="AC106" s="89"/>
    </row>
    <row r="107" spans="4:30" x14ac:dyDescent="0.15">
      <c r="G107" s="89"/>
      <c r="I107" s="89"/>
      <c r="K107" s="89"/>
      <c r="O107" s="89"/>
      <c r="P107" s="89"/>
      <c r="Q107" s="89"/>
      <c r="S107" s="89"/>
      <c r="W107" s="89"/>
      <c r="X107" s="89"/>
      <c r="Y107" s="89"/>
      <c r="AA107" s="89"/>
      <c r="AB107" s="89"/>
      <c r="AC107" s="89"/>
    </row>
    <row r="108" spans="4:30" x14ac:dyDescent="0.15">
      <c r="G108" s="89"/>
      <c r="I108" s="89"/>
      <c r="K108" s="89"/>
      <c r="O108" s="89"/>
      <c r="P108" s="89"/>
      <c r="Q108" s="89"/>
      <c r="S108" s="89"/>
      <c r="W108" s="89"/>
      <c r="X108" s="89"/>
      <c r="Y108" s="89"/>
      <c r="AA108" s="89"/>
      <c r="AB108" s="89"/>
      <c r="AC108" s="89"/>
    </row>
    <row r="109" spans="4:30" x14ac:dyDescent="0.15">
      <c r="G109" s="89"/>
      <c r="I109" s="89"/>
      <c r="K109" s="89"/>
      <c r="O109" s="89"/>
      <c r="P109" s="89"/>
      <c r="Q109" s="89"/>
      <c r="S109" s="89"/>
      <c r="W109" s="89"/>
      <c r="X109" s="89"/>
      <c r="Y109" s="89"/>
      <c r="AA109" s="89"/>
      <c r="AB109" s="89"/>
      <c r="AC109" s="89"/>
    </row>
    <row r="110" spans="4:30" x14ac:dyDescent="0.15">
      <c r="G110" s="89"/>
      <c r="I110" s="89"/>
      <c r="K110" s="89"/>
      <c r="O110" s="89"/>
      <c r="P110" s="89"/>
      <c r="Q110" s="89"/>
      <c r="S110" s="89"/>
      <c r="W110" s="89"/>
      <c r="X110" s="89"/>
      <c r="Y110" s="89"/>
      <c r="AA110" s="89"/>
      <c r="AB110" s="89"/>
      <c r="AC110" s="89"/>
    </row>
    <row r="111" spans="4:30" x14ac:dyDescent="0.15">
      <c r="G111" s="89"/>
      <c r="I111" s="89"/>
      <c r="K111" s="89"/>
      <c r="O111" s="89"/>
      <c r="P111" s="89"/>
      <c r="Q111" s="89"/>
      <c r="S111" s="89"/>
      <c r="W111" s="89"/>
      <c r="X111" s="89"/>
      <c r="Y111" s="89"/>
      <c r="AA111" s="89"/>
      <c r="AB111" s="89"/>
      <c r="AC111" s="89"/>
    </row>
    <row r="112" spans="4:30" x14ac:dyDescent="0.15">
      <c r="G112" s="89"/>
      <c r="I112" s="89"/>
      <c r="K112" s="89"/>
      <c r="O112" s="89"/>
      <c r="P112" s="89"/>
      <c r="Q112" s="89"/>
      <c r="S112" s="89"/>
      <c r="W112" s="89"/>
      <c r="X112" s="89"/>
      <c r="Y112" s="89"/>
      <c r="AA112" s="89"/>
      <c r="AB112" s="89"/>
      <c r="AC112" s="89"/>
    </row>
    <row r="113" spans="7:29" x14ac:dyDescent="0.15">
      <c r="G113" s="89"/>
      <c r="I113" s="89"/>
      <c r="K113" s="89"/>
      <c r="O113" s="89"/>
      <c r="P113" s="89"/>
      <c r="Q113" s="89"/>
      <c r="S113" s="89"/>
      <c r="W113" s="89"/>
      <c r="X113" s="89"/>
      <c r="Y113" s="89"/>
      <c r="AA113" s="89"/>
      <c r="AB113" s="89"/>
      <c r="AC113" s="89"/>
    </row>
    <row r="114" spans="7:29" x14ac:dyDescent="0.15">
      <c r="G114" s="89"/>
      <c r="I114" s="89"/>
      <c r="K114" s="89"/>
      <c r="O114" s="89"/>
      <c r="P114" s="89"/>
      <c r="Q114" s="89"/>
      <c r="S114" s="89"/>
      <c r="W114" s="89"/>
      <c r="X114" s="89"/>
      <c r="Y114" s="89"/>
      <c r="AA114" s="89"/>
      <c r="AB114" s="89"/>
      <c r="AC114" s="89"/>
    </row>
    <row r="115" spans="7:29" x14ac:dyDescent="0.15">
      <c r="G115" s="89"/>
      <c r="I115" s="89"/>
      <c r="K115" s="89"/>
      <c r="O115" s="89"/>
      <c r="P115" s="89"/>
      <c r="Q115" s="89"/>
      <c r="S115" s="89"/>
      <c r="W115" s="89"/>
      <c r="X115" s="89"/>
      <c r="Y115" s="89"/>
      <c r="AA115" s="89"/>
      <c r="AB115" s="89"/>
      <c r="AC115" s="89"/>
    </row>
    <row r="116" spans="7:29" x14ac:dyDescent="0.15">
      <c r="G116" s="89"/>
      <c r="I116" s="89"/>
      <c r="K116" s="89"/>
      <c r="O116" s="89"/>
      <c r="P116" s="89"/>
      <c r="Q116" s="89"/>
      <c r="S116" s="89"/>
      <c r="W116" s="89"/>
      <c r="X116" s="89"/>
      <c r="Y116" s="89"/>
      <c r="AA116" s="89"/>
      <c r="AB116" s="89"/>
      <c r="AC116" s="89"/>
    </row>
    <row r="117" spans="7:29" x14ac:dyDescent="0.15">
      <c r="G117" s="89"/>
      <c r="I117" s="89"/>
      <c r="K117" s="89"/>
      <c r="O117" s="89"/>
      <c r="P117" s="89"/>
      <c r="Q117" s="89"/>
      <c r="S117" s="89"/>
      <c r="W117" s="89"/>
      <c r="X117" s="89"/>
      <c r="Y117" s="89"/>
      <c r="AA117" s="89"/>
      <c r="AB117" s="89"/>
      <c r="AC117" s="89"/>
    </row>
    <row r="118" spans="7:29" x14ac:dyDescent="0.15">
      <c r="G118" s="89"/>
      <c r="I118" s="89"/>
      <c r="K118" s="89"/>
      <c r="O118" s="89"/>
      <c r="P118" s="89"/>
      <c r="Q118" s="89"/>
      <c r="S118" s="89"/>
      <c r="W118" s="89"/>
      <c r="X118" s="89"/>
      <c r="Y118" s="89"/>
      <c r="AA118" s="89"/>
      <c r="AB118" s="89"/>
      <c r="AC118" s="89"/>
    </row>
    <row r="119" spans="7:29" x14ac:dyDescent="0.15">
      <c r="G119" s="89"/>
      <c r="I119" s="89"/>
      <c r="K119" s="89"/>
      <c r="O119" s="89"/>
      <c r="P119" s="89"/>
      <c r="Q119" s="89"/>
      <c r="S119" s="89"/>
      <c r="W119" s="89"/>
      <c r="X119" s="89"/>
      <c r="Y119" s="89"/>
      <c r="AA119" s="89"/>
      <c r="AB119" s="89"/>
      <c r="AC119" s="89"/>
    </row>
    <row r="120" spans="7:29" x14ac:dyDescent="0.15">
      <c r="G120" s="89"/>
      <c r="I120" s="89"/>
      <c r="K120" s="89"/>
      <c r="O120" s="89"/>
      <c r="P120" s="89"/>
      <c r="Q120" s="89"/>
      <c r="S120" s="89"/>
      <c r="W120" s="89"/>
      <c r="X120" s="89"/>
      <c r="Y120" s="89"/>
      <c r="AA120" s="89"/>
      <c r="AB120" s="89"/>
      <c r="AC120" s="89"/>
    </row>
    <row r="121" spans="7:29" x14ac:dyDescent="0.15">
      <c r="G121" s="89"/>
      <c r="I121" s="89"/>
      <c r="K121" s="89"/>
      <c r="O121" s="89"/>
      <c r="P121" s="89"/>
      <c r="Q121" s="89"/>
      <c r="S121" s="89"/>
      <c r="W121" s="89"/>
      <c r="X121" s="89"/>
      <c r="Y121" s="89"/>
      <c r="AA121" s="89"/>
      <c r="AB121" s="89"/>
      <c r="AC121" s="89"/>
    </row>
    <row r="122" spans="7:29" x14ac:dyDescent="0.15">
      <c r="G122" s="89"/>
      <c r="I122" s="89"/>
      <c r="K122" s="89"/>
      <c r="O122" s="89"/>
      <c r="P122" s="89"/>
      <c r="Q122" s="89"/>
      <c r="S122" s="89"/>
      <c r="W122" s="89"/>
      <c r="X122" s="89"/>
      <c r="Y122" s="89"/>
      <c r="AA122" s="89"/>
      <c r="AB122" s="89"/>
      <c r="AC122" s="89"/>
    </row>
    <row r="123" spans="7:29" x14ac:dyDescent="0.15">
      <c r="G123" s="89"/>
      <c r="I123" s="89"/>
      <c r="K123" s="89"/>
      <c r="O123" s="89"/>
      <c r="P123" s="89"/>
      <c r="Q123" s="89"/>
      <c r="S123" s="89"/>
      <c r="W123" s="89"/>
      <c r="X123" s="89"/>
      <c r="Y123" s="89"/>
      <c r="AA123" s="89"/>
      <c r="AB123" s="89"/>
      <c r="AC123" s="89"/>
    </row>
    <row r="124" spans="7:29" x14ac:dyDescent="0.15">
      <c r="G124" s="89"/>
      <c r="I124" s="89"/>
      <c r="K124" s="89"/>
      <c r="O124" s="89"/>
      <c r="P124" s="89"/>
      <c r="Q124" s="89"/>
      <c r="S124" s="89"/>
      <c r="W124" s="89"/>
      <c r="X124" s="89"/>
      <c r="Y124" s="89"/>
      <c r="AA124" s="89"/>
      <c r="AB124" s="89"/>
      <c r="AC124" s="89"/>
    </row>
    <row r="125" spans="7:29" x14ac:dyDescent="0.15">
      <c r="G125" s="89"/>
      <c r="I125" s="89"/>
      <c r="K125" s="89"/>
      <c r="O125" s="89"/>
      <c r="P125" s="89"/>
      <c r="Q125" s="89"/>
      <c r="S125" s="89"/>
      <c r="W125" s="89"/>
      <c r="X125" s="89"/>
      <c r="Y125" s="89"/>
      <c r="AA125" s="89"/>
      <c r="AB125" s="89"/>
      <c r="AC125" s="89"/>
    </row>
    <row r="126" spans="7:29" x14ac:dyDescent="0.15">
      <c r="G126" s="89"/>
      <c r="I126" s="89"/>
      <c r="K126" s="89"/>
      <c r="O126" s="89"/>
      <c r="P126" s="89"/>
      <c r="Q126" s="89"/>
      <c r="S126" s="89"/>
      <c r="W126" s="89"/>
      <c r="X126" s="89"/>
      <c r="Y126" s="89"/>
      <c r="AA126" s="89"/>
      <c r="AB126" s="89"/>
      <c r="AC126" s="89"/>
    </row>
    <row r="127" spans="7:29" x14ac:dyDescent="0.15">
      <c r="G127" s="89"/>
      <c r="I127" s="89"/>
      <c r="K127" s="89"/>
      <c r="O127" s="89"/>
      <c r="P127" s="89"/>
      <c r="Q127" s="89"/>
      <c r="S127" s="89"/>
      <c r="W127" s="89"/>
      <c r="X127" s="89"/>
      <c r="Y127" s="89"/>
      <c r="AA127" s="89"/>
      <c r="AB127" s="89"/>
      <c r="AC127" s="89"/>
    </row>
    <row r="128" spans="7:29" x14ac:dyDescent="0.15">
      <c r="G128" s="89"/>
      <c r="I128" s="89"/>
      <c r="K128" s="89"/>
      <c r="O128" s="89"/>
      <c r="P128" s="89"/>
      <c r="Q128" s="89"/>
      <c r="S128" s="89"/>
      <c r="W128" s="89"/>
      <c r="X128" s="89"/>
      <c r="Y128" s="89"/>
      <c r="AA128" s="89"/>
      <c r="AB128" s="89"/>
      <c r="AC128" s="89"/>
    </row>
    <row r="129" spans="7:29" x14ac:dyDescent="0.15">
      <c r="G129" s="89"/>
      <c r="I129" s="89"/>
      <c r="K129" s="89"/>
      <c r="O129" s="89"/>
      <c r="P129" s="89"/>
      <c r="Q129" s="89"/>
      <c r="S129" s="89"/>
      <c r="W129" s="89"/>
      <c r="X129" s="89"/>
      <c r="Y129" s="89"/>
      <c r="AA129" s="89"/>
      <c r="AB129" s="89"/>
      <c r="AC129" s="89"/>
    </row>
    <row r="130" spans="7:29" x14ac:dyDescent="0.15">
      <c r="G130" s="89"/>
      <c r="I130" s="89"/>
      <c r="K130" s="89"/>
      <c r="O130" s="89"/>
      <c r="P130" s="89"/>
      <c r="Q130" s="89"/>
      <c r="S130" s="89"/>
      <c r="W130" s="89"/>
      <c r="X130" s="89"/>
      <c r="Y130" s="89"/>
      <c r="AA130" s="89"/>
      <c r="AB130" s="89"/>
      <c r="AC130" s="89"/>
    </row>
    <row r="131" spans="7:29" x14ac:dyDescent="0.15">
      <c r="G131" s="89"/>
      <c r="I131" s="89"/>
      <c r="K131" s="89"/>
      <c r="O131" s="89"/>
      <c r="P131" s="89"/>
      <c r="Q131" s="89"/>
      <c r="S131" s="89"/>
      <c r="W131" s="89"/>
      <c r="X131" s="89"/>
      <c r="Y131" s="89"/>
      <c r="AA131" s="89"/>
      <c r="AB131" s="89"/>
      <c r="AC131" s="89"/>
    </row>
    <row r="132" spans="7:29" x14ac:dyDescent="0.15">
      <c r="G132" s="89"/>
      <c r="I132" s="89"/>
      <c r="K132" s="89"/>
      <c r="O132" s="89"/>
      <c r="P132" s="89"/>
      <c r="Q132" s="89"/>
      <c r="S132" s="89"/>
      <c r="W132" s="89"/>
      <c r="X132" s="89"/>
      <c r="Y132" s="89"/>
      <c r="AA132" s="89"/>
      <c r="AB132" s="89"/>
      <c r="AC132" s="89"/>
    </row>
    <row r="133" spans="7:29" x14ac:dyDescent="0.15">
      <c r="G133" s="89"/>
      <c r="I133" s="89"/>
      <c r="K133" s="89"/>
      <c r="O133" s="89"/>
      <c r="P133" s="89"/>
      <c r="Q133" s="89"/>
      <c r="S133" s="89"/>
      <c r="W133" s="89"/>
      <c r="X133" s="89"/>
      <c r="Y133" s="89"/>
      <c r="AA133" s="89"/>
      <c r="AB133" s="89"/>
      <c r="AC133" s="89"/>
    </row>
    <row r="134" spans="7:29" x14ac:dyDescent="0.15">
      <c r="G134" s="89"/>
      <c r="I134" s="89"/>
      <c r="K134" s="89"/>
      <c r="O134" s="89"/>
      <c r="P134" s="89"/>
      <c r="Q134" s="89"/>
      <c r="S134" s="89"/>
      <c r="W134" s="89"/>
      <c r="X134" s="89"/>
      <c r="Y134" s="89"/>
      <c r="AA134" s="89"/>
      <c r="AB134" s="89"/>
      <c r="AC134" s="89"/>
    </row>
    <row r="135" spans="7:29" x14ac:dyDescent="0.15">
      <c r="G135" s="89"/>
      <c r="I135" s="89"/>
      <c r="K135" s="89"/>
      <c r="O135" s="89"/>
      <c r="P135" s="89"/>
      <c r="Q135" s="89"/>
      <c r="S135" s="89"/>
      <c r="W135" s="89"/>
      <c r="X135" s="89"/>
      <c r="Y135" s="89"/>
      <c r="AA135" s="89"/>
      <c r="AB135" s="89"/>
      <c r="AC135" s="89"/>
    </row>
    <row r="136" spans="7:29" x14ac:dyDescent="0.15">
      <c r="G136" s="89"/>
      <c r="I136" s="89"/>
      <c r="K136" s="89"/>
      <c r="O136" s="89"/>
      <c r="P136" s="89"/>
      <c r="Q136" s="89"/>
      <c r="S136" s="89"/>
      <c r="W136" s="89"/>
      <c r="X136" s="89"/>
      <c r="Y136" s="89"/>
      <c r="AA136" s="89"/>
      <c r="AB136" s="89"/>
      <c r="AC136" s="89"/>
    </row>
    <row r="137" spans="7:29" x14ac:dyDescent="0.15">
      <c r="G137" s="89"/>
      <c r="I137" s="89"/>
      <c r="K137" s="89"/>
      <c r="O137" s="89"/>
      <c r="P137" s="89"/>
      <c r="Q137" s="89"/>
      <c r="S137" s="89"/>
      <c r="W137" s="89"/>
      <c r="X137" s="89"/>
      <c r="Y137" s="89"/>
      <c r="AA137" s="89"/>
      <c r="AB137" s="89"/>
      <c r="AC137" s="89"/>
    </row>
    <row r="138" spans="7:29" x14ac:dyDescent="0.15">
      <c r="G138" s="89"/>
      <c r="I138" s="89"/>
      <c r="K138" s="89"/>
      <c r="O138" s="89"/>
      <c r="P138" s="89"/>
      <c r="Q138" s="89"/>
      <c r="S138" s="89"/>
      <c r="W138" s="89"/>
      <c r="X138" s="89"/>
      <c r="Y138" s="89"/>
      <c r="AA138" s="89"/>
      <c r="AB138" s="89"/>
      <c r="AC138" s="89"/>
    </row>
    <row r="139" spans="7:29" x14ac:dyDescent="0.15">
      <c r="G139" s="89"/>
      <c r="I139" s="89"/>
      <c r="K139" s="89"/>
      <c r="O139" s="89"/>
      <c r="P139" s="89"/>
      <c r="Q139" s="89"/>
      <c r="S139" s="89"/>
      <c r="W139" s="89"/>
      <c r="X139" s="89"/>
      <c r="Y139" s="89"/>
      <c r="AA139" s="89"/>
      <c r="AB139" s="89"/>
      <c r="AC139" s="89"/>
    </row>
    <row r="140" spans="7:29" x14ac:dyDescent="0.15">
      <c r="G140" s="89"/>
      <c r="I140" s="89"/>
      <c r="K140" s="89"/>
      <c r="O140" s="89"/>
      <c r="P140" s="89"/>
      <c r="Q140" s="89"/>
      <c r="S140" s="89"/>
      <c r="W140" s="89"/>
      <c r="X140" s="89"/>
      <c r="Y140" s="89"/>
      <c r="AA140" s="89"/>
      <c r="AB140" s="89"/>
      <c r="AC140" s="89"/>
    </row>
    <row r="141" spans="7:29" x14ac:dyDescent="0.15">
      <c r="G141" s="89"/>
      <c r="I141" s="89"/>
      <c r="K141" s="89"/>
      <c r="O141" s="89"/>
      <c r="P141" s="89"/>
      <c r="Q141" s="89"/>
      <c r="S141" s="89"/>
      <c r="W141" s="89"/>
      <c r="X141" s="89"/>
      <c r="Y141" s="89"/>
      <c r="AA141" s="89"/>
      <c r="AB141" s="89"/>
      <c r="AC141" s="89"/>
    </row>
    <row r="142" spans="7:29" x14ac:dyDescent="0.15">
      <c r="G142" s="89"/>
      <c r="I142" s="89"/>
      <c r="K142" s="89"/>
      <c r="O142" s="89"/>
      <c r="P142" s="89"/>
      <c r="Q142" s="89"/>
      <c r="S142" s="89"/>
      <c r="W142" s="89"/>
      <c r="X142" s="89"/>
      <c r="Y142" s="89"/>
      <c r="AA142" s="89"/>
      <c r="AB142" s="89"/>
      <c r="AC142" s="89"/>
    </row>
    <row r="143" spans="7:29" x14ac:dyDescent="0.15">
      <c r="G143" s="89"/>
      <c r="I143" s="89"/>
      <c r="K143" s="89"/>
      <c r="O143" s="89"/>
      <c r="P143" s="89"/>
      <c r="Q143" s="89"/>
      <c r="S143" s="89"/>
      <c r="W143" s="89"/>
      <c r="X143" s="89"/>
      <c r="Y143" s="89"/>
      <c r="AA143" s="89"/>
      <c r="AB143" s="89"/>
      <c r="AC143" s="89"/>
    </row>
    <row r="144" spans="7:29" x14ac:dyDescent="0.15">
      <c r="G144" s="89"/>
      <c r="I144" s="89"/>
      <c r="K144" s="89"/>
      <c r="O144" s="89"/>
      <c r="P144" s="89"/>
      <c r="Q144" s="89"/>
      <c r="S144" s="89"/>
      <c r="W144" s="89"/>
      <c r="X144" s="89"/>
      <c r="Y144" s="89"/>
      <c r="AA144" s="89"/>
      <c r="AB144" s="89"/>
      <c r="AC144" s="89"/>
    </row>
    <row r="145" spans="7:29" x14ac:dyDescent="0.15">
      <c r="G145" s="89"/>
      <c r="I145" s="89"/>
      <c r="K145" s="89"/>
      <c r="O145" s="89"/>
      <c r="P145" s="89"/>
      <c r="Q145" s="89"/>
      <c r="S145" s="89"/>
      <c r="W145" s="89"/>
      <c r="X145" s="89"/>
      <c r="Y145" s="89"/>
      <c r="AA145" s="89"/>
      <c r="AB145" s="89"/>
      <c r="AC145" s="89"/>
    </row>
    <row r="146" spans="7:29" x14ac:dyDescent="0.15">
      <c r="G146" s="89"/>
      <c r="I146" s="89"/>
      <c r="K146" s="89"/>
      <c r="O146" s="89"/>
      <c r="P146" s="89"/>
      <c r="Q146" s="89"/>
      <c r="S146" s="89"/>
      <c r="W146" s="89"/>
      <c r="X146" s="89"/>
      <c r="Y146" s="89"/>
      <c r="AA146" s="89"/>
      <c r="AB146" s="89"/>
      <c r="AC146" s="89"/>
    </row>
    <row r="147" spans="7:29" x14ac:dyDescent="0.15">
      <c r="G147" s="89"/>
      <c r="I147" s="89"/>
      <c r="K147" s="89"/>
      <c r="O147" s="89"/>
      <c r="P147" s="89"/>
      <c r="Q147" s="89"/>
      <c r="S147" s="89"/>
      <c r="W147" s="89"/>
      <c r="X147" s="89"/>
      <c r="Y147" s="89"/>
      <c r="AA147" s="89"/>
      <c r="AB147" s="89"/>
      <c r="AC147" s="89"/>
    </row>
    <row r="148" spans="7:29" x14ac:dyDescent="0.15">
      <c r="G148" s="89"/>
      <c r="I148" s="89"/>
      <c r="K148" s="89"/>
      <c r="O148" s="89"/>
      <c r="P148" s="89"/>
      <c r="Q148" s="89"/>
      <c r="S148" s="89"/>
      <c r="W148" s="89"/>
      <c r="X148" s="89"/>
      <c r="Y148" s="89"/>
      <c r="AA148" s="89"/>
      <c r="AB148" s="89"/>
      <c r="AC148" s="89"/>
    </row>
    <row r="149" spans="7:29" x14ac:dyDescent="0.15">
      <c r="G149" s="89"/>
      <c r="I149" s="89"/>
      <c r="K149" s="89"/>
      <c r="O149" s="89"/>
      <c r="P149" s="89"/>
      <c r="Q149" s="89"/>
      <c r="S149" s="89"/>
      <c r="W149" s="89"/>
      <c r="X149" s="89"/>
      <c r="Y149" s="89"/>
      <c r="AA149" s="89"/>
      <c r="AB149" s="89"/>
      <c r="AC149" s="89"/>
    </row>
    <row r="150" spans="7:29" x14ac:dyDescent="0.15">
      <c r="G150" s="89"/>
      <c r="I150" s="89"/>
      <c r="K150" s="89"/>
      <c r="O150" s="89"/>
      <c r="P150" s="89"/>
      <c r="Q150" s="89"/>
      <c r="S150" s="89"/>
      <c r="W150" s="89"/>
      <c r="X150" s="89"/>
      <c r="Y150" s="89"/>
      <c r="AA150" s="89"/>
      <c r="AB150" s="89"/>
      <c r="AC150" s="89"/>
    </row>
    <row r="151" spans="7:29" x14ac:dyDescent="0.15">
      <c r="G151" s="89"/>
      <c r="I151" s="89"/>
      <c r="K151" s="89"/>
      <c r="O151" s="89"/>
      <c r="P151" s="89"/>
      <c r="Q151" s="89"/>
      <c r="S151" s="89"/>
      <c r="W151" s="89"/>
      <c r="X151" s="89"/>
      <c r="Y151" s="89"/>
      <c r="AA151" s="89"/>
      <c r="AB151" s="89"/>
      <c r="AC151" s="89"/>
    </row>
    <row r="152" spans="7:29" x14ac:dyDescent="0.15">
      <c r="G152" s="89"/>
      <c r="I152" s="89"/>
      <c r="K152" s="89"/>
      <c r="O152" s="89"/>
      <c r="P152" s="89"/>
      <c r="Q152" s="89"/>
      <c r="S152" s="89"/>
      <c r="W152" s="89"/>
      <c r="X152" s="89"/>
      <c r="Y152" s="89"/>
      <c r="AA152" s="89"/>
      <c r="AB152" s="89"/>
      <c r="AC152" s="89"/>
    </row>
    <row r="153" spans="7:29" x14ac:dyDescent="0.15">
      <c r="G153" s="89"/>
      <c r="I153" s="89"/>
      <c r="K153" s="89"/>
      <c r="O153" s="89"/>
      <c r="P153" s="89"/>
      <c r="Q153" s="89"/>
      <c r="S153" s="89"/>
      <c r="W153" s="89"/>
      <c r="X153" s="89"/>
      <c r="Y153" s="89"/>
      <c r="AA153" s="89"/>
      <c r="AB153" s="89"/>
      <c r="AC153" s="89"/>
    </row>
    <row r="154" spans="7:29" x14ac:dyDescent="0.15">
      <c r="G154" s="89"/>
      <c r="I154" s="89"/>
      <c r="K154" s="89"/>
      <c r="O154" s="89"/>
      <c r="P154" s="89"/>
      <c r="Q154" s="89"/>
      <c r="S154" s="89"/>
      <c r="W154" s="89"/>
      <c r="X154" s="89"/>
      <c r="Y154" s="89"/>
      <c r="AA154" s="89"/>
      <c r="AB154" s="89"/>
      <c r="AC154" s="89"/>
    </row>
    <row r="155" spans="7:29" x14ac:dyDescent="0.15">
      <c r="G155" s="89"/>
      <c r="I155" s="89"/>
      <c r="K155" s="89"/>
      <c r="O155" s="89"/>
      <c r="P155" s="89"/>
      <c r="Q155" s="89"/>
      <c r="S155" s="89"/>
      <c r="W155" s="89"/>
      <c r="X155" s="89"/>
      <c r="Y155" s="89"/>
      <c r="AA155" s="89"/>
      <c r="AB155" s="89"/>
      <c r="AC155" s="89"/>
    </row>
    <row r="156" spans="7:29" x14ac:dyDescent="0.15">
      <c r="G156" s="89"/>
      <c r="I156" s="89"/>
      <c r="K156" s="89"/>
      <c r="O156" s="89"/>
      <c r="P156" s="89"/>
      <c r="Q156" s="89"/>
      <c r="S156" s="89"/>
      <c r="W156" s="89"/>
      <c r="X156" s="89"/>
      <c r="Y156" s="89"/>
      <c r="AA156" s="89"/>
      <c r="AB156" s="89"/>
      <c r="AC156" s="89"/>
    </row>
    <row r="157" spans="7:29" x14ac:dyDescent="0.15">
      <c r="G157" s="89"/>
      <c r="I157" s="89"/>
      <c r="K157" s="89"/>
      <c r="O157" s="89"/>
      <c r="P157" s="89"/>
      <c r="Q157" s="89"/>
      <c r="S157" s="89"/>
      <c r="W157" s="89"/>
      <c r="X157" s="89"/>
      <c r="Y157" s="89"/>
      <c r="AA157" s="89"/>
      <c r="AB157" s="89"/>
      <c r="AC157" s="89"/>
    </row>
    <row r="158" spans="7:29" x14ac:dyDescent="0.15">
      <c r="G158" s="89"/>
      <c r="I158" s="89"/>
      <c r="K158" s="89"/>
      <c r="O158" s="89"/>
      <c r="P158" s="89"/>
      <c r="Q158" s="89"/>
      <c r="S158" s="89"/>
      <c r="W158" s="89"/>
      <c r="X158" s="89"/>
      <c r="Y158" s="89"/>
      <c r="AA158" s="89"/>
      <c r="AB158" s="89"/>
      <c r="AC158" s="89"/>
    </row>
    <row r="159" spans="7:29" x14ac:dyDescent="0.15">
      <c r="G159" s="89"/>
      <c r="I159" s="89"/>
      <c r="K159" s="89"/>
      <c r="O159" s="89"/>
      <c r="P159" s="89"/>
      <c r="Q159" s="89"/>
      <c r="S159" s="89"/>
      <c r="W159" s="89"/>
      <c r="X159" s="89"/>
      <c r="Y159" s="89"/>
      <c r="AA159" s="89"/>
      <c r="AB159" s="89"/>
      <c r="AC159" s="89"/>
    </row>
    <row r="160" spans="7:29" x14ac:dyDescent="0.15">
      <c r="G160" s="89"/>
      <c r="I160" s="89"/>
      <c r="K160" s="89"/>
      <c r="O160" s="89"/>
      <c r="P160" s="89"/>
      <c r="Q160" s="89"/>
      <c r="S160" s="89"/>
      <c r="W160" s="89"/>
      <c r="X160" s="89"/>
      <c r="Y160" s="89"/>
      <c r="AA160" s="89"/>
      <c r="AB160" s="89"/>
      <c r="AC160" s="89"/>
    </row>
    <row r="161" spans="7:29" x14ac:dyDescent="0.15">
      <c r="G161" s="89"/>
      <c r="I161" s="89"/>
      <c r="K161" s="89"/>
      <c r="O161" s="89"/>
      <c r="P161" s="89"/>
      <c r="Q161" s="89"/>
      <c r="S161" s="89"/>
      <c r="W161" s="89"/>
      <c r="X161" s="89"/>
      <c r="Y161" s="89"/>
      <c r="AA161" s="89"/>
      <c r="AB161" s="89"/>
      <c r="AC161" s="89"/>
    </row>
    <row r="162" spans="7:29" x14ac:dyDescent="0.15">
      <c r="G162" s="89"/>
      <c r="I162" s="89"/>
      <c r="K162" s="89"/>
      <c r="O162" s="89"/>
      <c r="P162" s="89"/>
      <c r="Q162" s="89"/>
      <c r="S162" s="89"/>
      <c r="W162" s="89"/>
      <c r="X162" s="89"/>
      <c r="Y162" s="89"/>
      <c r="AA162" s="89"/>
      <c r="AB162" s="89"/>
      <c r="AC162" s="89"/>
    </row>
    <row r="163" spans="7:29" x14ac:dyDescent="0.15">
      <c r="G163" s="89"/>
      <c r="I163" s="89"/>
      <c r="K163" s="89"/>
      <c r="O163" s="89"/>
      <c r="P163" s="89"/>
      <c r="Q163" s="89"/>
      <c r="S163" s="89"/>
      <c r="W163" s="89"/>
      <c r="X163" s="89"/>
      <c r="Y163" s="89"/>
      <c r="AA163" s="89"/>
      <c r="AB163" s="89"/>
      <c r="AC163" s="89"/>
    </row>
    <row r="164" spans="7:29" x14ac:dyDescent="0.15">
      <c r="G164" s="89"/>
      <c r="I164" s="89"/>
      <c r="K164" s="89"/>
      <c r="O164" s="89"/>
      <c r="P164" s="89"/>
      <c r="Q164" s="89"/>
      <c r="S164" s="89"/>
      <c r="W164" s="89"/>
      <c r="X164" s="89"/>
      <c r="Y164" s="89"/>
      <c r="AA164" s="89"/>
      <c r="AB164" s="89"/>
      <c r="AC164" s="89"/>
    </row>
    <row r="165" spans="7:29" x14ac:dyDescent="0.15">
      <c r="G165" s="89"/>
      <c r="I165" s="89"/>
      <c r="K165" s="89"/>
      <c r="O165" s="89"/>
      <c r="P165" s="89"/>
      <c r="Q165" s="89"/>
      <c r="S165" s="89"/>
      <c r="W165" s="89"/>
      <c r="X165" s="89"/>
      <c r="Y165" s="89"/>
      <c r="AA165" s="89"/>
      <c r="AB165" s="89"/>
      <c r="AC165" s="89"/>
    </row>
    <row r="166" spans="7:29" x14ac:dyDescent="0.15">
      <c r="G166" s="89"/>
      <c r="I166" s="89"/>
      <c r="K166" s="89"/>
      <c r="O166" s="89"/>
      <c r="P166" s="89"/>
      <c r="Q166" s="89"/>
      <c r="S166" s="89"/>
      <c r="W166" s="89"/>
      <c r="X166" s="89"/>
      <c r="Y166" s="89"/>
      <c r="AA166" s="89"/>
      <c r="AB166" s="89"/>
      <c r="AC166" s="89"/>
    </row>
    <row r="167" spans="7:29" x14ac:dyDescent="0.15">
      <c r="G167" s="89"/>
      <c r="I167" s="89"/>
      <c r="K167" s="89"/>
      <c r="O167" s="89"/>
      <c r="P167" s="89"/>
      <c r="Q167" s="89"/>
      <c r="S167" s="89"/>
      <c r="W167" s="89"/>
      <c r="X167" s="89"/>
      <c r="Y167" s="89"/>
      <c r="AA167" s="89"/>
      <c r="AB167" s="89"/>
      <c r="AC167" s="89"/>
    </row>
    <row r="168" spans="7:29" x14ac:dyDescent="0.15">
      <c r="G168" s="89"/>
      <c r="I168" s="89"/>
      <c r="K168" s="89"/>
      <c r="O168" s="89"/>
      <c r="P168" s="89"/>
      <c r="Q168" s="89"/>
      <c r="S168" s="89"/>
      <c r="W168" s="89"/>
      <c r="X168" s="89"/>
      <c r="Y168" s="89"/>
      <c r="AA168" s="89"/>
      <c r="AB168" s="89"/>
      <c r="AC168" s="89"/>
    </row>
    <row r="169" spans="7:29" x14ac:dyDescent="0.15">
      <c r="G169" s="89"/>
      <c r="I169" s="89"/>
      <c r="K169" s="89"/>
      <c r="O169" s="89"/>
      <c r="P169" s="89"/>
      <c r="Q169" s="89"/>
      <c r="S169" s="89"/>
      <c r="W169" s="89"/>
      <c r="X169" s="89"/>
      <c r="Y169" s="89"/>
      <c r="AA169" s="89"/>
      <c r="AB169" s="89"/>
      <c r="AC169" s="89"/>
    </row>
    <row r="170" spans="7:29" x14ac:dyDescent="0.15">
      <c r="G170" s="89"/>
      <c r="I170" s="89"/>
      <c r="K170" s="89"/>
      <c r="O170" s="89"/>
      <c r="P170" s="89"/>
      <c r="Q170" s="89"/>
      <c r="S170" s="89"/>
      <c r="W170" s="89"/>
      <c r="X170" s="89"/>
      <c r="Y170" s="89"/>
      <c r="AA170" s="89"/>
      <c r="AB170" s="89"/>
      <c r="AC170" s="89"/>
    </row>
    <row r="171" spans="7:29" x14ac:dyDescent="0.15">
      <c r="G171" s="89"/>
      <c r="I171" s="89"/>
      <c r="K171" s="89"/>
      <c r="O171" s="89"/>
      <c r="P171" s="89"/>
      <c r="Q171" s="89"/>
      <c r="S171" s="89"/>
      <c r="W171" s="89"/>
      <c r="X171" s="89"/>
      <c r="Y171" s="89"/>
      <c r="AA171" s="89"/>
      <c r="AB171" s="89"/>
      <c r="AC171" s="89"/>
    </row>
    <row r="172" spans="7:29" x14ac:dyDescent="0.15">
      <c r="G172" s="89"/>
      <c r="I172" s="89"/>
      <c r="K172" s="89"/>
      <c r="O172" s="89"/>
      <c r="P172" s="89"/>
      <c r="Q172" s="89"/>
      <c r="S172" s="89"/>
      <c r="W172" s="89"/>
      <c r="X172" s="89"/>
      <c r="Y172" s="89"/>
      <c r="AA172" s="89"/>
      <c r="AB172" s="89"/>
      <c r="AC172" s="89"/>
    </row>
    <row r="173" spans="7:29" x14ac:dyDescent="0.15">
      <c r="G173" s="89"/>
      <c r="I173" s="89"/>
      <c r="K173" s="89"/>
      <c r="O173" s="89"/>
      <c r="P173" s="89"/>
      <c r="Q173" s="89"/>
      <c r="S173" s="89"/>
      <c r="W173" s="89"/>
      <c r="X173" s="89"/>
      <c r="Y173" s="89"/>
      <c r="AA173" s="89"/>
      <c r="AB173" s="89"/>
      <c r="AC173" s="89"/>
    </row>
    <row r="174" spans="7:29" x14ac:dyDescent="0.15">
      <c r="G174" s="89"/>
      <c r="I174" s="89"/>
      <c r="K174" s="89"/>
      <c r="O174" s="89"/>
      <c r="P174" s="89"/>
      <c r="Q174" s="89"/>
      <c r="S174" s="89"/>
      <c r="W174" s="89"/>
      <c r="X174" s="89"/>
      <c r="Y174" s="89"/>
      <c r="AA174" s="89"/>
      <c r="AB174" s="89"/>
      <c r="AC174" s="89"/>
    </row>
    <row r="175" spans="7:29" x14ac:dyDescent="0.15">
      <c r="G175" s="89"/>
      <c r="I175" s="89"/>
      <c r="K175" s="89"/>
      <c r="O175" s="89"/>
      <c r="P175" s="89"/>
      <c r="Q175" s="89"/>
      <c r="S175" s="89"/>
      <c r="W175" s="89"/>
      <c r="X175" s="89"/>
      <c r="Y175" s="89"/>
      <c r="AA175" s="89"/>
      <c r="AB175" s="89"/>
      <c r="AC175" s="89"/>
    </row>
    <row r="176" spans="7:29" x14ac:dyDescent="0.15">
      <c r="G176" s="89"/>
      <c r="I176" s="89"/>
      <c r="K176" s="89"/>
      <c r="O176" s="89"/>
      <c r="P176" s="89"/>
      <c r="Q176" s="89"/>
      <c r="S176" s="89"/>
      <c r="W176" s="89"/>
      <c r="X176" s="89"/>
      <c r="Y176" s="89"/>
      <c r="AA176" s="89"/>
      <c r="AB176" s="89"/>
      <c r="AC176" s="89"/>
    </row>
    <row r="177" spans="7:29" x14ac:dyDescent="0.15">
      <c r="G177" s="89"/>
      <c r="I177" s="89"/>
      <c r="K177" s="89"/>
      <c r="O177" s="89"/>
      <c r="P177" s="89"/>
      <c r="Q177" s="89"/>
      <c r="S177" s="89"/>
      <c r="W177" s="89"/>
      <c r="X177" s="89"/>
      <c r="Y177" s="89"/>
      <c r="AA177" s="89"/>
      <c r="AB177" s="89"/>
      <c r="AC177" s="89"/>
    </row>
    <row r="178" spans="7:29" x14ac:dyDescent="0.15">
      <c r="G178" s="89"/>
      <c r="I178" s="89"/>
      <c r="K178" s="89"/>
      <c r="O178" s="89"/>
      <c r="P178" s="89"/>
      <c r="Q178" s="89"/>
      <c r="S178" s="89"/>
      <c r="W178" s="89"/>
      <c r="X178" s="89"/>
      <c r="Y178" s="89"/>
      <c r="AA178" s="89"/>
      <c r="AB178" s="89"/>
      <c r="AC178" s="89"/>
    </row>
    <row r="179" spans="7:29" x14ac:dyDescent="0.15">
      <c r="G179" s="89"/>
      <c r="I179" s="89"/>
      <c r="K179" s="89"/>
      <c r="O179" s="89"/>
      <c r="P179" s="89"/>
      <c r="Q179" s="89"/>
      <c r="S179" s="89"/>
      <c r="W179" s="89"/>
      <c r="X179" s="89"/>
      <c r="Y179" s="89"/>
      <c r="AA179" s="89"/>
      <c r="AB179" s="89"/>
      <c r="AC179" s="89"/>
    </row>
    <row r="180" spans="7:29" x14ac:dyDescent="0.15">
      <c r="G180" s="89"/>
      <c r="I180" s="89"/>
      <c r="K180" s="89"/>
      <c r="O180" s="89"/>
      <c r="P180" s="89"/>
      <c r="Q180" s="89"/>
      <c r="S180" s="89"/>
      <c r="W180" s="89"/>
      <c r="X180" s="89"/>
      <c r="Y180" s="89"/>
      <c r="AA180" s="89"/>
      <c r="AB180" s="89"/>
      <c r="AC180" s="89"/>
    </row>
    <row r="181" spans="7:29" x14ac:dyDescent="0.15">
      <c r="G181" s="89"/>
      <c r="I181" s="89"/>
      <c r="K181" s="89"/>
      <c r="O181" s="89"/>
      <c r="P181" s="89"/>
      <c r="Q181" s="89"/>
      <c r="S181" s="89"/>
      <c r="W181" s="89"/>
      <c r="X181" s="89"/>
      <c r="Y181" s="89"/>
      <c r="AA181" s="89"/>
      <c r="AB181" s="89"/>
      <c r="AC181" s="89"/>
    </row>
    <row r="182" spans="7:29" x14ac:dyDescent="0.15">
      <c r="G182" s="89"/>
      <c r="I182" s="89"/>
      <c r="K182" s="89"/>
      <c r="O182" s="89"/>
      <c r="P182" s="89"/>
      <c r="Q182" s="89"/>
      <c r="S182" s="89"/>
      <c r="W182" s="89"/>
      <c r="X182" s="89"/>
      <c r="Y182" s="89"/>
      <c r="AA182" s="89"/>
      <c r="AB182" s="89"/>
      <c r="AC182" s="89"/>
    </row>
    <row r="183" spans="7:29" x14ac:dyDescent="0.15">
      <c r="G183" s="89"/>
      <c r="I183" s="89"/>
      <c r="K183" s="89"/>
      <c r="O183" s="89"/>
      <c r="P183" s="89"/>
      <c r="Q183" s="89"/>
      <c r="S183" s="89"/>
      <c r="W183" s="89"/>
      <c r="X183" s="89"/>
      <c r="Y183" s="89"/>
      <c r="AA183" s="89"/>
      <c r="AB183" s="89"/>
      <c r="AC183" s="89"/>
    </row>
    <row r="184" spans="7:29" x14ac:dyDescent="0.15">
      <c r="G184" s="89"/>
      <c r="I184" s="89"/>
      <c r="K184" s="89"/>
      <c r="O184" s="89"/>
      <c r="P184" s="89"/>
      <c r="Q184" s="89"/>
      <c r="S184" s="89"/>
      <c r="W184" s="89"/>
      <c r="X184" s="89"/>
      <c r="Y184" s="89"/>
      <c r="AA184" s="89"/>
      <c r="AB184" s="89"/>
      <c r="AC184" s="89"/>
    </row>
    <row r="185" spans="7:29" x14ac:dyDescent="0.15">
      <c r="G185" s="89"/>
      <c r="I185" s="89"/>
      <c r="K185" s="89"/>
      <c r="O185" s="89"/>
      <c r="P185" s="89"/>
      <c r="Q185" s="89"/>
      <c r="S185" s="89"/>
      <c r="W185" s="89"/>
      <c r="X185" s="89"/>
      <c r="Y185" s="89"/>
      <c r="AA185" s="89"/>
      <c r="AB185" s="89"/>
      <c r="AC185" s="89"/>
    </row>
    <row r="186" spans="7:29" x14ac:dyDescent="0.15">
      <c r="G186" s="89"/>
      <c r="I186" s="89"/>
      <c r="K186" s="89"/>
      <c r="O186" s="89"/>
      <c r="P186" s="89"/>
      <c r="Q186" s="89"/>
      <c r="S186" s="89"/>
      <c r="W186" s="89"/>
      <c r="X186" s="89"/>
      <c r="Y186" s="89"/>
      <c r="AA186" s="89"/>
      <c r="AB186" s="89"/>
      <c r="AC186" s="89"/>
    </row>
    <row r="187" spans="7:29" x14ac:dyDescent="0.15">
      <c r="G187" s="89"/>
      <c r="I187" s="89"/>
      <c r="K187" s="89"/>
      <c r="O187" s="89"/>
      <c r="P187" s="89"/>
      <c r="Q187" s="89"/>
      <c r="S187" s="89"/>
      <c r="W187" s="89"/>
      <c r="X187" s="89"/>
      <c r="Y187" s="89"/>
      <c r="AA187" s="89"/>
      <c r="AB187" s="89"/>
      <c r="AC187" s="89"/>
    </row>
    <row r="188" spans="7:29" x14ac:dyDescent="0.15">
      <c r="G188" s="89"/>
      <c r="I188" s="89"/>
      <c r="K188" s="89"/>
      <c r="O188" s="89"/>
      <c r="P188" s="89"/>
      <c r="Q188" s="89"/>
      <c r="S188" s="89"/>
      <c r="W188" s="89"/>
      <c r="X188" s="89"/>
      <c r="Y188" s="89"/>
      <c r="AA188" s="89"/>
      <c r="AB188" s="89"/>
      <c r="AC188" s="89"/>
    </row>
    <row r="189" spans="7:29" x14ac:dyDescent="0.15">
      <c r="G189" s="89"/>
      <c r="I189" s="89"/>
      <c r="K189" s="89"/>
      <c r="O189" s="89"/>
      <c r="P189" s="89"/>
      <c r="Q189" s="89"/>
      <c r="S189" s="89"/>
      <c r="W189" s="89"/>
      <c r="X189" s="89"/>
      <c r="Y189" s="89"/>
      <c r="AA189" s="89"/>
      <c r="AB189" s="89"/>
      <c r="AC189" s="89"/>
    </row>
    <row r="190" spans="7:29" x14ac:dyDescent="0.15">
      <c r="G190" s="89"/>
      <c r="I190" s="89"/>
      <c r="K190" s="89"/>
      <c r="O190" s="89"/>
      <c r="P190" s="89"/>
      <c r="Q190" s="89"/>
      <c r="S190" s="89"/>
      <c r="W190" s="89"/>
      <c r="X190" s="89"/>
      <c r="Y190" s="89"/>
      <c r="AA190" s="89"/>
      <c r="AB190" s="89"/>
      <c r="AC190" s="89"/>
    </row>
    <row r="191" spans="7:29" x14ac:dyDescent="0.15">
      <c r="G191" s="89"/>
      <c r="I191" s="89"/>
      <c r="K191" s="89"/>
      <c r="O191" s="89"/>
      <c r="P191" s="89"/>
      <c r="Q191" s="89"/>
      <c r="S191" s="89"/>
      <c r="W191" s="89"/>
      <c r="X191" s="89"/>
      <c r="Y191" s="89"/>
      <c r="AA191" s="89"/>
      <c r="AB191" s="89"/>
      <c r="AC191" s="89"/>
    </row>
    <row r="192" spans="7:29" x14ac:dyDescent="0.15">
      <c r="G192" s="89"/>
      <c r="I192" s="89"/>
      <c r="K192" s="89"/>
      <c r="O192" s="89"/>
      <c r="P192" s="89"/>
      <c r="Q192" s="89"/>
      <c r="S192" s="89"/>
      <c r="W192" s="89"/>
      <c r="X192" s="89"/>
      <c r="Y192" s="89"/>
      <c r="AA192" s="89"/>
      <c r="AB192" s="89"/>
      <c r="AC192" s="89"/>
    </row>
    <row r="193" spans="7:29" x14ac:dyDescent="0.15">
      <c r="G193" s="89"/>
      <c r="I193" s="89"/>
      <c r="K193" s="89"/>
      <c r="O193" s="89"/>
      <c r="P193" s="89"/>
      <c r="Q193" s="89"/>
      <c r="S193" s="89"/>
      <c r="W193" s="89"/>
      <c r="X193" s="89"/>
      <c r="Y193" s="89"/>
      <c r="AA193" s="89"/>
      <c r="AB193" s="89"/>
      <c r="AC193" s="89"/>
    </row>
    <row r="194" spans="7:29" x14ac:dyDescent="0.15">
      <c r="G194" s="89"/>
      <c r="I194" s="89"/>
      <c r="K194" s="89"/>
      <c r="O194" s="89"/>
      <c r="P194" s="89"/>
      <c r="Q194" s="89"/>
      <c r="S194" s="89"/>
      <c r="W194" s="89"/>
      <c r="X194" s="89"/>
      <c r="Y194" s="89"/>
      <c r="AA194" s="89"/>
      <c r="AB194" s="89"/>
      <c r="AC194" s="89"/>
    </row>
    <row r="195" spans="7:29" x14ac:dyDescent="0.15">
      <c r="G195" s="89"/>
      <c r="I195" s="89"/>
      <c r="K195" s="89"/>
      <c r="O195" s="89"/>
      <c r="P195" s="89"/>
      <c r="Q195" s="89"/>
      <c r="S195" s="89"/>
      <c r="W195" s="89"/>
      <c r="X195" s="89"/>
      <c r="Y195" s="89"/>
      <c r="AA195" s="89"/>
      <c r="AB195" s="89"/>
      <c r="AC195" s="89"/>
    </row>
    <row r="196" spans="7:29" x14ac:dyDescent="0.15">
      <c r="G196" s="89"/>
      <c r="I196" s="89"/>
      <c r="K196" s="89"/>
      <c r="O196" s="89"/>
      <c r="P196" s="89"/>
      <c r="Q196" s="89"/>
      <c r="S196" s="89"/>
      <c r="W196" s="89"/>
      <c r="X196" s="89"/>
      <c r="Y196" s="89"/>
      <c r="AA196" s="89"/>
      <c r="AB196" s="89"/>
      <c r="AC196" s="89"/>
    </row>
    <row r="197" spans="7:29" x14ac:dyDescent="0.15">
      <c r="G197" s="89"/>
      <c r="I197" s="89"/>
      <c r="K197" s="89"/>
      <c r="O197" s="89"/>
      <c r="P197" s="89"/>
      <c r="Q197" s="89"/>
      <c r="S197" s="89"/>
      <c r="W197" s="89"/>
      <c r="X197" s="89"/>
      <c r="Y197" s="89"/>
      <c r="AA197" s="89"/>
      <c r="AB197" s="89"/>
      <c r="AC197" s="89"/>
    </row>
    <row r="198" spans="7:29" x14ac:dyDescent="0.15">
      <c r="G198" s="89"/>
      <c r="I198" s="89"/>
      <c r="K198" s="89"/>
      <c r="O198" s="89"/>
      <c r="P198" s="89"/>
      <c r="Q198" s="89"/>
      <c r="S198" s="89"/>
      <c r="W198" s="89"/>
      <c r="X198" s="89"/>
      <c r="Y198" s="89"/>
      <c r="AA198" s="89"/>
      <c r="AB198" s="89"/>
      <c r="AC198" s="89"/>
    </row>
    <row r="199" spans="7:29" x14ac:dyDescent="0.15">
      <c r="G199" s="89"/>
      <c r="I199" s="89"/>
      <c r="K199" s="89"/>
      <c r="O199" s="89"/>
      <c r="P199" s="89"/>
      <c r="Q199" s="89"/>
      <c r="S199" s="89"/>
      <c r="W199" s="89"/>
      <c r="X199" s="89"/>
      <c r="Y199" s="89"/>
      <c r="AA199" s="89"/>
      <c r="AB199" s="89"/>
      <c r="AC199" s="89"/>
    </row>
    <row r="200" spans="7:29" x14ac:dyDescent="0.15">
      <c r="G200" s="89"/>
      <c r="I200" s="89"/>
      <c r="K200" s="89"/>
      <c r="O200" s="89"/>
      <c r="P200" s="89"/>
      <c r="Q200" s="89"/>
      <c r="S200" s="89"/>
      <c r="W200" s="89"/>
      <c r="X200" s="89"/>
      <c r="Y200" s="89"/>
      <c r="AA200" s="89"/>
      <c r="AB200" s="89"/>
      <c r="AC200" s="89"/>
    </row>
    <row r="201" spans="7:29" x14ac:dyDescent="0.15">
      <c r="G201" s="89"/>
      <c r="I201" s="89"/>
      <c r="K201" s="89"/>
      <c r="O201" s="89"/>
      <c r="P201" s="89"/>
      <c r="Q201" s="89"/>
      <c r="S201" s="89"/>
      <c r="W201" s="89"/>
      <c r="X201" s="89"/>
      <c r="Y201" s="89"/>
      <c r="AA201" s="89"/>
      <c r="AB201" s="89"/>
      <c r="AC201" s="89"/>
    </row>
    <row r="202" spans="7:29" x14ac:dyDescent="0.15">
      <c r="G202" s="89"/>
      <c r="I202" s="89"/>
      <c r="K202" s="89"/>
      <c r="O202" s="89"/>
      <c r="P202" s="89"/>
      <c r="Q202" s="89"/>
      <c r="S202" s="89"/>
      <c r="W202" s="89"/>
      <c r="X202" s="89"/>
      <c r="Y202" s="89"/>
      <c r="AA202" s="89"/>
      <c r="AB202" s="89"/>
      <c r="AC202" s="89"/>
    </row>
    <row r="203" spans="7:29" x14ac:dyDescent="0.15">
      <c r="G203" s="89"/>
      <c r="I203" s="89"/>
      <c r="K203" s="89"/>
      <c r="O203" s="89"/>
      <c r="P203" s="89"/>
      <c r="Q203" s="89"/>
      <c r="S203" s="89"/>
      <c r="W203" s="89"/>
      <c r="X203" s="89"/>
      <c r="Y203" s="89"/>
      <c r="AA203" s="89"/>
      <c r="AB203" s="89"/>
      <c r="AC203" s="89"/>
    </row>
    <row r="204" spans="7:29" x14ac:dyDescent="0.15">
      <c r="G204" s="89"/>
      <c r="I204" s="89"/>
      <c r="K204" s="89"/>
      <c r="O204" s="89"/>
      <c r="P204" s="89"/>
      <c r="Q204" s="89"/>
      <c r="S204" s="89"/>
      <c r="W204" s="89"/>
      <c r="X204" s="89"/>
      <c r="Y204" s="89"/>
      <c r="AA204" s="89"/>
      <c r="AB204" s="89"/>
      <c r="AC204" s="89"/>
    </row>
    <row r="205" spans="7:29" x14ac:dyDescent="0.15">
      <c r="G205" s="89"/>
      <c r="I205" s="89"/>
      <c r="K205" s="89"/>
      <c r="O205" s="89"/>
      <c r="P205" s="89"/>
      <c r="Q205" s="89"/>
      <c r="S205" s="89"/>
      <c r="W205" s="89"/>
      <c r="X205" s="89"/>
      <c r="Y205" s="89"/>
      <c r="AA205" s="89"/>
      <c r="AB205" s="89"/>
      <c r="AC205" s="89"/>
    </row>
    <row r="206" spans="7:29" x14ac:dyDescent="0.15">
      <c r="G206" s="89"/>
      <c r="I206" s="89"/>
      <c r="K206" s="89"/>
      <c r="O206" s="89"/>
      <c r="P206" s="89"/>
      <c r="Q206" s="89"/>
      <c r="S206" s="89"/>
      <c r="W206" s="89"/>
      <c r="X206" s="89"/>
      <c r="Y206" s="89"/>
      <c r="AA206" s="89"/>
      <c r="AB206" s="89"/>
      <c r="AC206" s="89"/>
    </row>
    <row r="207" spans="7:29" x14ac:dyDescent="0.15">
      <c r="G207" s="89"/>
      <c r="I207" s="89"/>
      <c r="K207" s="89"/>
      <c r="O207" s="89"/>
      <c r="P207" s="89"/>
      <c r="Q207" s="89"/>
      <c r="S207" s="89"/>
      <c r="W207" s="89"/>
      <c r="X207" s="89"/>
      <c r="Y207" s="89"/>
      <c r="AA207" s="89"/>
      <c r="AB207" s="89"/>
      <c r="AC207" s="89"/>
    </row>
    <row r="208" spans="7:29" x14ac:dyDescent="0.15">
      <c r="G208" s="89"/>
      <c r="I208" s="89"/>
      <c r="K208" s="89"/>
      <c r="O208" s="89"/>
      <c r="P208" s="89"/>
      <c r="Q208" s="89"/>
      <c r="S208" s="89"/>
      <c r="W208" s="89"/>
      <c r="X208" s="89"/>
      <c r="Y208" s="89"/>
      <c r="AA208" s="89"/>
      <c r="AB208" s="89"/>
      <c r="AC208" s="89"/>
    </row>
    <row r="209" spans="7:29" x14ac:dyDescent="0.15">
      <c r="G209" s="89"/>
      <c r="I209" s="89"/>
      <c r="K209" s="89"/>
      <c r="O209" s="89"/>
      <c r="P209" s="89"/>
      <c r="Q209" s="89"/>
      <c r="S209" s="89"/>
      <c r="W209" s="89"/>
      <c r="X209" s="89"/>
      <c r="Y209" s="89"/>
      <c r="AA209" s="89"/>
      <c r="AB209" s="89"/>
      <c r="AC209" s="89"/>
    </row>
    <row r="210" spans="7:29" x14ac:dyDescent="0.15">
      <c r="G210" s="89"/>
      <c r="I210" s="89"/>
      <c r="K210" s="89"/>
      <c r="O210" s="89"/>
      <c r="P210" s="89"/>
      <c r="Q210" s="89"/>
      <c r="S210" s="89"/>
      <c r="W210" s="89"/>
      <c r="X210" s="89"/>
      <c r="Y210" s="89"/>
      <c r="AA210" s="89"/>
      <c r="AB210" s="89"/>
      <c r="AC210" s="89"/>
    </row>
    <row r="211" spans="7:29" x14ac:dyDescent="0.15">
      <c r="G211" s="89"/>
      <c r="I211" s="89"/>
      <c r="K211" s="89"/>
      <c r="O211" s="89"/>
      <c r="P211" s="89"/>
      <c r="Q211" s="89"/>
      <c r="S211" s="89"/>
      <c r="W211" s="89"/>
      <c r="X211" s="89"/>
      <c r="Y211" s="89"/>
      <c r="AA211" s="89"/>
      <c r="AB211" s="89"/>
      <c r="AC211" s="89"/>
    </row>
    <row r="212" spans="7:29" x14ac:dyDescent="0.15">
      <c r="G212" s="89"/>
      <c r="I212" s="89"/>
      <c r="K212" s="89"/>
      <c r="O212" s="89"/>
      <c r="P212" s="89"/>
      <c r="Q212" s="89"/>
      <c r="S212" s="89"/>
      <c r="W212" s="89"/>
      <c r="X212" s="89"/>
      <c r="Y212" s="89"/>
      <c r="AA212" s="89"/>
      <c r="AB212" s="89"/>
      <c r="AC212" s="89"/>
    </row>
    <row r="213" spans="7:29" x14ac:dyDescent="0.15">
      <c r="G213" s="89"/>
      <c r="I213" s="89"/>
      <c r="K213" s="89"/>
      <c r="O213" s="89"/>
      <c r="P213" s="89"/>
      <c r="Q213" s="89"/>
      <c r="S213" s="89"/>
      <c r="W213" s="89"/>
      <c r="X213" s="89"/>
      <c r="Y213" s="89"/>
      <c r="AA213" s="89"/>
      <c r="AB213" s="89"/>
      <c r="AC213" s="89"/>
    </row>
    <row r="214" spans="7:29" x14ac:dyDescent="0.15">
      <c r="G214" s="89"/>
      <c r="I214" s="89"/>
      <c r="K214" s="89"/>
      <c r="O214" s="89"/>
      <c r="P214" s="89"/>
      <c r="Q214" s="89"/>
      <c r="S214" s="89"/>
      <c r="W214" s="89"/>
      <c r="X214" s="89"/>
      <c r="Y214" s="89"/>
      <c r="AA214" s="89"/>
      <c r="AB214" s="89"/>
      <c r="AC214" s="89"/>
    </row>
    <row r="215" spans="7:29" x14ac:dyDescent="0.15">
      <c r="G215" s="89"/>
      <c r="I215" s="89"/>
      <c r="K215" s="89"/>
      <c r="O215" s="89"/>
      <c r="P215" s="89"/>
      <c r="Q215" s="89"/>
      <c r="S215" s="89"/>
      <c r="W215" s="89"/>
      <c r="X215" s="89"/>
      <c r="Y215" s="89"/>
      <c r="AA215" s="89"/>
      <c r="AB215" s="89"/>
      <c r="AC215" s="89"/>
    </row>
    <row r="216" spans="7:29" x14ac:dyDescent="0.15">
      <c r="G216" s="89"/>
      <c r="I216" s="89"/>
      <c r="K216" s="89"/>
      <c r="O216" s="89"/>
      <c r="P216" s="89"/>
      <c r="Q216" s="89"/>
      <c r="S216" s="89"/>
      <c r="W216" s="89"/>
      <c r="X216" s="89"/>
      <c r="Y216" s="89"/>
      <c r="AA216" s="89"/>
      <c r="AB216" s="89"/>
      <c r="AC216" s="89"/>
    </row>
    <row r="217" spans="7:29" x14ac:dyDescent="0.15">
      <c r="G217" s="89"/>
      <c r="I217" s="89"/>
      <c r="K217" s="89"/>
      <c r="O217" s="89"/>
      <c r="P217" s="89"/>
      <c r="Q217" s="89"/>
      <c r="S217" s="89"/>
      <c r="W217" s="89"/>
      <c r="X217" s="89"/>
      <c r="Y217" s="89"/>
      <c r="AA217" s="89"/>
      <c r="AB217" s="89"/>
      <c r="AC217" s="89"/>
    </row>
    <row r="218" spans="7:29" x14ac:dyDescent="0.15">
      <c r="G218" s="89"/>
      <c r="I218" s="89"/>
      <c r="K218" s="89"/>
      <c r="O218" s="89"/>
      <c r="P218" s="89"/>
      <c r="Q218" s="89"/>
      <c r="S218" s="89"/>
      <c r="W218" s="89"/>
      <c r="X218" s="89"/>
      <c r="Y218" s="89"/>
      <c r="AA218" s="89"/>
      <c r="AB218" s="89"/>
      <c r="AC218" s="89"/>
    </row>
    <row r="219" spans="7:29" x14ac:dyDescent="0.15">
      <c r="G219" s="89"/>
      <c r="I219" s="89"/>
      <c r="K219" s="89"/>
      <c r="O219" s="89"/>
      <c r="P219" s="89"/>
      <c r="Q219" s="89"/>
      <c r="S219" s="89"/>
      <c r="W219" s="89"/>
      <c r="X219" s="89"/>
      <c r="Y219" s="89"/>
      <c r="AA219" s="89"/>
      <c r="AB219" s="89"/>
      <c r="AC219" s="89"/>
    </row>
    <row r="220" spans="7:29" x14ac:dyDescent="0.15">
      <c r="G220" s="89"/>
      <c r="I220" s="89"/>
      <c r="K220" s="89"/>
      <c r="O220" s="89"/>
      <c r="P220" s="89"/>
      <c r="Q220" s="89"/>
      <c r="S220" s="89"/>
      <c r="W220" s="89"/>
      <c r="X220" s="89"/>
      <c r="Y220" s="89"/>
      <c r="AA220" s="89"/>
      <c r="AB220" s="89"/>
      <c r="AC220" s="89"/>
    </row>
    <row r="221" spans="7:29" x14ac:dyDescent="0.15">
      <c r="G221" s="89"/>
      <c r="I221" s="89"/>
      <c r="K221" s="89"/>
      <c r="O221" s="89"/>
      <c r="P221" s="89"/>
      <c r="Q221" s="89"/>
      <c r="S221" s="89"/>
      <c r="W221" s="89"/>
      <c r="X221" s="89"/>
      <c r="Y221" s="89"/>
      <c r="AA221" s="89"/>
      <c r="AB221" s="89"/>
      <c r="AC221" s="89"/>
    </row>
    <row r="222" spans="7:29" x14ac:dyDescent="0.15">
      <c r="G222" s="89"/>
      <c r="I222" s="89"/>
      <c r="K222" s="89"/>
      <c r="O222" s="89"/>
      <c r="P222" s="89"/>
      <c r="Q222" s="89"/>
      <c r="S222" s="89"/>
      <c r="W222" s="89"/>
      <c r="X222" s="89"/>
      <c r="Y222" s="89"/>
      <c r="AA222" s="89"/>
      <c r="AB222" s="89"/>
      <c r="AC222" s="89"/>
    </row>
    <row r="223" spans="7:29" x14ac:dyDescent="0.15">
      <c r="G223" s="89"/>
      <c r="I223" s="89"/>
      <c r="K223" s="89"/>
      <c r="O223" s="89"/>
      <c r="P223" s="89"/>
      <c r="Q223" s="89"/>
      <c r="S223" s="89"/>
      <c r="W223" s="89"/>
      <c r="X223" s="89"/>
      <c r="Y223" s="89"/>
      <c r="AA223" s="89"/>
      <c r="AB223" s="89"/>
      <c r="AC223" s="89"/>
    </row>
    <row r="224" spans="7:29" x14ac:dyDescent="0.15">
      <c r="G224" s="89"/>
      <c r="I224" s="89"/>
      <c r="K224" s="89"/>
      <c r="O224" s="89"/>
      <c r="P224" s="89"/>
      <c r="Q224" s="89"/>
      <c r="S224" s="89"/>
      <c r="W224" s="89"/>
      <c r="X224" s="89"/>
      <c r="Y224" s="89"/>
      <c r="AA224" s="89"/>
      <c r="AB224" s="89"/>
      <c r="AC224" s="89"/>
    </row>
    <row r="225" spans="7:29" x14ac:dyDescent="0.15">
      <c r="G225" s="89"/>
      <c r="I225" s="89"/>
      <c r="K225" s="89"/>
      <c r="O225" s="89"/>
      <c r="P225" s="89"/>
      <c r="Q225" s="89"/>
      <c r="S225" s="89"/>
      <c r="W225" s="89"/>
      <c r="X225" s="89"/>
      <c r="Y225" s="89"/>
      <c r="AA225" s="89"/>
      <c r="AB225" s="89"/>
      <c r="AC225" s="89"/>
    </row>
    <row r="226" spans="7:29" x14ac:dyDescent="0.15">
      <c r="G226" s="89"/>
      <c r="I226" s="89"/>
      <c r="K226" s="89"/>
      <c r="O226" s="89"/>
      <c r="P226" s="89"/>
      <c r="Q226" s="89"/>
      <c r="S226" s="89"/>
      <c r="W226" s="89"/>
      <c r="X226" s="89"/>
      <c r="Y226" s="89"/>
      <c r="AA226" s="89"/>
      <c r="AB226" s="89"/>
      <c r="AC226" s="89"/>
    </row>
    <row r="227" spans="7:29" x14ac:dyDescent="0.15">
      <c r="G227" s="89"/>
      <c r="I227" s="89"/>
      <c r="K227" s="89"/>
      <c r="O227" s="89"/>
      <c r="P227" s="89"/>
      <c r="Q227" s="89"/>
      <c r="S227" s="89"/>
      <c r="W227" s="89"/>
      <c r="X227" s="89"/>
      <c r="Y227" s="89"/>
      <c r="AA227" s="89"/>
      <c r="AB227" s="89"/>
      <c r="AC227" s="89"/>
    </row>
    <row r="228" spans="7:29" x14ac:dyDescent="0.15">
      <c r="G228" s="89"/>
      <c r="I228" s="89"/>
      <c r="K228" s="89"/>
      <c r="O228" s="89"/>
      <c r="P228" s="89"/>
      <c r="Q228" s="89"/>
      <c r="S228" s="89"/>
      <c r="W228" s="89"/>
      <c r="X228" s="89"/>
      <c r="Y228" s="89"/>
      <c r="AA228" s="89"/>
      <c r="AB228" s="89"/>
      <c r="AC228" s="89"/>
    </row>
    <row r="229" spans="7:29" x14ac:dyDescent="0.15">
      <c r="G229" s="89"/>
      <c r="I229" s="89"/>
      <c r="K229" s="89"/>
      <c r="O229" s="89"/>
      <c r="P229" s="89"/>
      <c r="Q229" s="89"/>
      <c r="S229" s="89"/>
      <c r="W229" s="89"/>
      <c r="X229" s="89"/>
      <c r="Y229" s="89"/>
      <c r="AA229" s="89"/>
      <c r="AB229" s="89"/>
      <c r="AC229" s="89"/>
    </row>
    <row r="230" spans="7:29" x14ac:dyDescent="0.15">
      <c r="G230" s="89"/>
      <c r="I230" s="89"/>
      <c r="K230" s="89"/>
      <c r="O230" s="89"/>
      <c r="P230" s="89"/>
      <c r="Q230" s="89"/>
      <c r="S230" s="89"/>
      <c r="W230" s="89"/>
      <c r="X230" s="89"/>
      <c r="Y230" s="89"/>
      <c r="AA230" s="89"/>
      <c r="AB230" s="89"/>
      <c r="AC230" s="89"/>
    </row>
    <row r="231" spans="7:29" x14ac:dyDescent="0.15">
      <c r="G231" s="89"/>
      <c r="I231" s="89"/>
      <c r="K231" s="89"/>
      <c r="O231" s="89"/>
      <c r="P231" s="89"/>
      <c r="Q231" s="89"/>
      <c r="S231" s="89"/>
      <c r="W231" s="89"/>
      <c r="X231" s="89"/>
      <c r="Y231" s="89"/>
      <c r="AA231" s="89"/>
      <c r="AB231" s="89"/>
      <c r="AC231" s="89"/>
    </row>
    <row r="232" spans="7:29" x14ac:dyDescent="0.15">
      <c r="G232" s="89"/>
      <c r="I232" s="89"/>
      <c r="K232" s="89"/>
      <c r="O232" s="89"/>
      <c r="P232" s="89"/>
      <c r="Q232" s="89"/>
      <c r="S232" s="89"/>
      <c r="W232" s="89"/>
      <c r="X232" s="89"/>
      <c r="Y232" s="89"/>
      <c r="AA232" s="89"/>
      <c r="AB232" s="89"/>
      <c r="AC232" s="89"/>
    </row>
    <row r="233" spans="7:29" x14ac:dyDescent="0.15">
      <c r="G233" s="89"/>
      <c r="I233" s="89"/>
      <c r="K233" s="89"/>
      <c r="O233" s="89"/>
      <c r="P233" s="89"/>
      <c r="Q233" s="89"/>
      <c r="S233" s="89"/>
      <c r="W233" s="89"/>
      <c r="X233" s="89"/>
      <c r="Y233" s="89"/>
      <c r="AA233" s="89"/>
      <c r="AB233" s="89"/>
      <c r="AC233" s="89"/>
    </row>
    <row r="234" spans="7:29" x14ac:dyDescent="0.15">
      <c r="G234" s="89"/>
      <c r="I234" s="89"/>
      <c r="K234" s="89"/>
      <c r="O234" s="89"/>
      <c r="P234" s="89"/>
      <c r="Q234" s="89"/>
      <c r="S234" s="89"/>
      <c r="W234" s="89"/>
      <c r="X234" s="89"/>
      <c r="Y234" s="89"/>
      <c r="AA234" s="89"/>
      <c r="AB234" s="89"/>
      <c r="AC234" s="89"/>
    </row>
    <row r="235" spans="7:29" x14ac:dyDescent="0.15">
      <c r="G235" s="89"/>
      <c r="I235" s="89"/>
      <c r="K235" s="89"/>
      <c r="O235" s="89"/>
      <c r="P235" s="89"/>
      <c r="Q235" s="89"/>
      <c r="S235" s="89"/>
      <c r="W235" s="89"/>
      <c r="X235" s="89"/>
      <c r="Y235" s="89"/>
      <c r="AA235" s="89"/>
      <c r="AB235" s="89"/>
      <c r="AC235" s="89"/>
    </row>
    <row r="236" spans="7:29" x14ac:dyDescent="0.15">
      <c r="G236" s="89"/>
      <c r="I236" s="89"/>
      <c r="K236" s="89"/>
      <c r="O236" s="89"/>
      <c r="P236" s="89"/>
      <c r="Q236" s="89"/>
      <c r="S236" s="89"/>
      <c r="W236" s="89"/>
      <c r="X236" s="89"/>
      <c r="Y236" s="89"/>
      <c r="AA236" s="89"/>
      <c r="AB236" s="89"/>
      <c r="AC236" s="89"/>
    </row>
    <row r="237" spans="7:29" x14ac:dyDescent="0.15">
      <c r="G237" s="89"/>
      <c r="I237" s="89"/>
      <c r="K237" s="89"/>
      <c r="O237" s="89"/>
      <c r="P237" s="89"/>
      <c r="Q237" s="89"/>
      <c r="S237" s="89"/>
      <c r="W237" s="89"/>
      <c r="X237" s="89"/>
      <c r="Y237" s="89"/>
      <c r="AA237" s="89"/>
      <c r="AB237" s="89"/>
      <c r="AC237" s="89"/>
    </row>
    <row r="238" spans="7:29" x14ac:dyDescent="0.15">
      <c r="G238" s="89"/>
      <c r="I238" s="89"/>
      <c r="K238" s="89"/>
      <c r="O238" s="89"/>
      <c r="P238" s="89"/>
      <c r="Q238" s="89"/>
      <c r="S238" s="89"/>
      <c r="W238" s="89"/>
      <c r="X238" s="89"/>
      <c r="Y238" s="89"/>
      <c r="AA238" s="89"/>
      <c r="AB238" s="89"/>
      <c r="AC238" s="89"/>
    </row>
    <row r="239" spans="7:29" x14ac:dyDescent="0.15">
      <c r="G239" s="89"/>
      <c r="I239" s="89"/>
      <c r="K239" s="89"/>
      <c r="O239" s="89"/>
      <c r="P239" s="89"/>
      <c r="Q239" s="89"/>
      <c r="S239" s="89"/>
      <c r="W239" s="89"/>
      <c r="X239" s="89"/>
      <c r="Y239" s="89"/>
      <c r="AA239" s="89"/>
      <c r="AB239" s="89"/>
      <c r="AC239" s="89"/>
    </row>
    <row r="240" spans="7:29" x14ac:dyDescent="0.15">
      <c r="G240" s="89"/>
      <c r="I240" s="89"/>
      <c r="K240" s="89"/>
      <c r="O240" s="89"/>
      <c r="P240" s="89"/>
      <c r="Q240" s="89"/>
      <c r="S240" s="89"/>
      <c r="W240" s="89"/>
      <c r="X240" s="89"/>
      <c r="Y240" s="89"/>
      <c r="AA240" s="89"/>
      <c r="AB240" s="89"/>
      <c r="AC240" s="89"/>
    </row>
    <row r="241" spans="7:29" x14ac:dyDescent="0.15">
      <c r="G241" s="89"/>
      <c r="I241" s="89"/>
      <c r="K241" s="89"/>
      <c r="O241" s="89"/>
      <c r="P241" s="89"/>
      <c r="Q241" s="89"/>
      <c r="S241" s="89"/>
      <c r="W241" s="89"/>
      <c r="X241" s="89"/>
      <c r="Y241" s="89"/>
      <c r="AA241" s="89"/>
      <c r="AB241" s="89"/>
      <c r="AC241" s="89"/>
    </row>
    <row r="242" spans="7:29" x14ac:dyDescent="0.15">
      <c r="G242" s="89"/>
      <c r="I242" s="89"/>
      <c r="K242" s="89"/>
      <c r="O242" s="89"/>
      <c r="P242" s="89"/>
      <c r="Q242" s="89"/>
      <c r="S242" s="89"/>
      <c r="W242" s="89"/>
      <c r="X242" s="89"/>
      <c r="Y242" s="89"/>
      <c r="AA242" s="89"/>
      <c r="AB242" s="89"/>
      <c r="AC242" s="89"/>
    </row>
    <row r="243" spans="7:29" x14ac:dyDescent="0.15">
      <c r="G243" s="89"/>
      <c r="I243" s="89"/>
      <c r="K243" s="89"/>
      <c r="O243" s="89"/>
      <c r="P243" s="89"/>
      <c r="Q243" s="89"/>
      <c r="S243" s="89"/>
      <c r="W243" s="89"/>
      <c r="X243" s="89"/>
      <c r="Y243" s="89"/>
      <c r="AA243" s="89"/>
      <c r="AB243" s="89"/>
      <c r="AC243" s="89"/>
    </row>
    <row r="244" spans="7:29" x14ac:dyDescent="0.15">
      <c r="G244" s="89"/>
      <c r="I244" s="89"/>
      <c r="K244" s="89"/>
      <c r="O244" s="89"/>
      <c r="P244" s="89"/>
      <c r="Q244" s="89"/>
      <c r="S244" s="89"/>
      <c r="W244" s="89"/>
      <c r="X244" s="89"/>
      <c r="Y244" s="89"/>
      <c r="AA244" s="89"/>
      <c r="AB244" s="89"/>
      <c r="AC244" s="89"/>
    </row>
    <row r="245" spans="7:29" x14ac:dyDescent="0.15">
      <c r="G245" s="89"/>
      <c r="I245" s="89"/>
      <c r="K245" s="89"/>
      <c r="O245" s="89"/>
      <c r="P245" s="89"/>
      <c r="Q245" s="89"/>
      <c r="S245" s="89"/>
      <c r="W245" s="89"/>
      <c r="X245" s="89"/>
      <c r="Y245" s="89"/>
      <c r="AA245" s="89"/>
      <c r="AB245" s="89"/>
      <c r="AC245" s="89"/>
    </row>
    <row r="246" spans="7:29" x14ac:dyDescent="0.15">
      <c r="G246" s="89"/>
      <c r="I246" s="89"/>
      <c r="K246" s="89"/>
      <c r="O246" s="89"/>
      <c r="P246" s="89"/>
      <c r="Q246" s="89"/>
      <c r="S246" s="89"/>
      <c r="W246" s="89"/>
      <c r="X246" s="89"/>
      <c r="Y246" s="89"/>
      <c r="AA246" s="89"/>
      <c r="AB246" s="89"/>
      <c r="AC246" s="89"/>
    </row>
    <row r="247" spans="7:29" x14ac:dyDescent="0.15">
      <c r="G247" s="89"/>
      <c r="I247" s="89"/>
      <c r="K247" s="89"/>
      <c r="O247" s="89"/>
      <c r="P247" s="89"/>
      <c r="Q247" s="89"/>
      <c r="S247" s="89"/>
      <c r="W247" s="89"/>
      <c r="X247" s="89"/>
      <c r="Y247" s="89"/>
      <c r="AA247" s="89"/>
      <c r="AB247" s="89"/>
      <c r="AC247" s="89"/>
    </row>
    <row r="248" spans="7:29" x14ac:dyDescent="0.15">
      <c r="G248" s="89"/>
      <c r="I248" s="89"/>
      <c r="K248" s="89"/>
      <c r="O248" s="89"/>
      <c r="P248" s="89"/>
      <c r="Q248" s="89"/>
      <c r="S248" s="89"/>
      <c r="W248" s="89"/>
      <c r="X248" s="89"/>
      <c r="Y248" s="89"/>
      <c r="AA248" s="89"/>
      <c r="AB248" s="89"/>
      <c r="AC248" s="89"/>
    </row>
    <row r="249" spans="7:29" x14ac:dyDescent="0.15">
      <c r="G249" s="89"/>
      <c r="I249" s="89"/>
      <c r="K249" s="89"/>
      <c r="O249" s="89"/>
      <c r="P249" s="89"/>
      <c r="Q249" s="89"/>
      <c r="S249" s="89"/>
      <c r="W249" s="89"/>
      <c r="X249" s="89"/>
      <c r="Y249" s="89"/>
      <c r="AA249" s="89"/>
      <c r="AB249" s="89"/>
      <c r="AC249" s="89"/>
    </row>
    <row r="250" spans="7:29" x14ac:dyDescent="0.15">
      <c r="G250" s="89"/>
      <c r="I250" s="89"/>
      <c r="K250" s="89"/>
      <c r="O250" s="89"/>
      <c r="P250" s="89"/>
      <c r="Q250" s="89"/>
      <c r="S250" s="89"/>
      <c r="W250" s="89"/>
      <c r="X250" s="89"/>
      <c r="Y250" s="89"/>
      <c r="AA250" s="89"/>
      <c r="AB250" s="89"/>
      <c r="AC250" s="89"/>
    </row>
    <row r="251" spans="7:29" x14ac:dyDescent="0.15">
      <c r="G251" s="89"/>
      <c r="I251" s="89"/>
      <c r="K251" s="89"/>
      <c r="O251" s="89"/>
      <c r="P251" s="89"/>
      <c r="Q251" s="89"/>
      <c r="S251" s="89"/>
      <c r="W251" s="89"/>
      <c r="X251" s="89"/>
      <c r="Y251" s="89"/>
      <c r="AA251" s="89"/>
      <c r="AB251" s="89"/>
      <c r="AC251" s="89"/>
    </row>
    <row r="252" spans="7:29" x14ac:dyDescent="0.15">
      <c r="G252" s="89"/>
      <c r="I252" s="89"/>
      <c r="K252" s="89"/>
      <c r="O252" s="89"/>
      <c r="P252" s="89"/>
      <c r="Q252" s="89"/>
      <c r="S252" s="89"/>
      <c r="W252" s="89"/>
      <c r="X252" s="89"/>
      <c r="Y252" s="89"/>
      <c r="AA252" s="89"/>
      <c r="AB252" s="89"/>
      <c r="AC252" s="89"/>
    </row>
    <row r="253" spans="7:29" x14ac:dyDescent="0.15">
      <c r="G253" s="89"/>
      <c r="I253" s="89"/>
      <c r="K253" s="89"/>
      <c r="O253" s="89"/>
      <c r="P253" s="89"/>
      <c r="Q253" s="89"/>
      <c r="S253" s="89"/>
      <c r="W253" s="89"/>
      <c r="X253" s="89"/>
      <c r="Y253" s="89"/>
      <c r="AA253" s="89"/>
      <c r="AB253" s="89"/>
      <c r="AC253" s="89"/>
    </row>
    <row r="254" spans="7:29" x14ac:dyDescent="0.15">
      <c r="G254" s="89"/>
      <c r="I254" s="89"/>
      <c r="K254" s="89"/>
      <c r="O254" s="89"/>
      <c r="P254" s="89"/>
      <c r="Q254" s="89"/>
      <c r="S254" s="89"/>
      <c r="W254" s="89"/>
      <c r="X254" s="89"/>
      <c r="Y254" s="89"/>
      <c r="AA254" s="89"/>
      <c r="AB254" s="89"/>
      <c r="AC254" s="89"/>
    </row>
    <row r="255" spans="7:29" x14ac:dyDescent="0.15">
      <c r="G255" s="89"/>
      <c r="I255" s="89"/>
      <c r="K255" s="89"/>
      <c r="O255" s="89"/>
      <c r="P255" s="89"/>
      <c r="Q255" s="89"/>
      <c r="S255" s="89"/>
      <c r="W255" s="89"/>
      <c r="X255" s="89"/>
      <c r="Y255" s="89"/>
      <c r="AA255" s="89"/>
      <c r="AB255" s="89"/>
      <c r="AC255" s="89"/>
    </row>
    <row r="256" spans="7:29" x14ac:dyDescent="0.15">
      <c r="G256" s="89"/>
      <c r="I256" s="89"/>
      <c r="K256" s="89"/>
      <c r="O256" s="89"/>
      <c r="P256" s="89"/>
      <c r="Q256" s="89"/>
      <c r="S256" s="89"/>
      <c r="W256" s="89"/>
      <c r="X256" s="89"/>
      <c r="Y256" s="89"/>
      <c r="AA256" s="89"/>
      <c r="AB256" s="89"/>
      <c r="AC256" s="89"/>
    </row>
    <row r="257" spans="7:29" x14ac:dyDescent="0.15">
      <c r="G257" s="89"/>
      <c r="I257" s="89"/>
      <c r="K257" s="89"/>
      <c r="O257" s="89"/>
      <c r="P257" s="89"/>
      <c r="Q257" s="89"/>
      <c r="S257" s="89"/>
      <c r="W257" s="89"/>
      <c r="X257" s="89"/>
      <c r="Y257" s="89"/>
      <c r="AA257" s="89"/>
      <c r="AB257" s="89"/>
      <c r="AC257" s="89"/>
    </row>
    <row r="258" spans="7:29" x14ac:dyDescent="0.15">
      <c r="G258" s="89"/>
      <c r="I258" s="89"/>
      <c r="K258" s="89"/>
      <c r="O258" s="89"/>
      <c r="P258" s="89"/>
      <c r="Q258" s="89"/>
      <c r="S258" s="89"/>
      <c r="W258" s="89"/>
      <c r="X258" s="89"/>
      <c r="Y258" s="89"/>
      <c r="AA258" s="89"/>
      <c r="AB258" s="89"/>
      <c r="AC258" s="89"/>
    </row>
    <row r="259" spans="7:29" x14ac:dyDescent="0.15">
      <c r="G259" s="89"/>
      <c r="I259" s="89"/>
      <c r="K259" s="89"/>
      <c r="O259" s="89"/>
      <c r="P259" s="89"/>
      <c r="Q259" s="89"/>
      <c r="S259" s="89"/>
      <c r="W259" s="89"/>
      <c r="X259" s="89"/>
      <c r="Y259" s="89"/>
      <c r="AA259" s="89"/>
      <c r="AB259" s="89"/>
      <c r="AC259" s="89"/>
    </row>
    <row r="260" spans="7:29" x14ac:dyDescent="0.15">
      <c r="G260" s="89"/>
      <c r="I260" s="89"/>
      <c r="K260" s="89"/>
      <c r="O260" s="89"/>
      <c r="P260" s="89"/>
      <c r="Q260" s="89"/>
      <c r="S260" s="89"/>
      <c r="W260" s="89"/>
      <c r="X260" s="89"/>
      <c r="Y260" s="89"/>
      <c r="AA260" s="89"/>
      <c r="AB260" s="89"/>
      <c r="AC260" s="89"/>
    </row>
    <row r="261" spans="7:29" x14ac:dyDescent="0.15">
      <c r="G261" s="89"/>
      <c r="I261" s="89"/>
      <c r="K261" s="89"/>
      <c r="O261" s="89"/>
      <c r="P261" s="89"/>
      <c r="Q261" s="89"/>
      <c r="S261" s="89"/>
      <c r="W261" s="89"/>
      <c r="X261" s="89"/>
      <c r="Y261" s="89"/>
      <c r="AA261" s="89"/>
      <c r="AB261" s="89"/>
      <c r="AC261" s="89"/>
    </row>
    <row r="262" spans="7:29" x14ac:dyDescent="0.15">
      <c r="G262" s="89"/>
      <c r="I262" s="89"/>
      <c r="K262" s="89"/>
      <c r="O262" s="89"/>
      <c r="P262" s="89"/>
      <c r="Q262" s="89"/>
      <c r="S262" s="89"/>
      <c r="W262" s="89"/>
      <c r="X262" s="89"/>
      <c r="Y262" s="89"/>
      <c r="AA262" s="89"/>
      <c r="AB262" s="89"/>
      <c r="AC262" s="89"/>
    </row>
    <row r="263" spans="7:29" x14ac:dyDescent="0.15">
      <c r="G263" s="89"/>
      <c r="I263" s="89"/>
      <c r="K263" s="89"/>
      <c r="O263" s="89"/>
      <c r="P263" s="89"/>
      <c r="Q263" s="89"/>
      <c r="S263" s="89"/>
      <c r="W263" s="89"/>
      <c r="X263" s="89"/>
      <c r="Y263" s="89"/>
      <c r="AA263" s="89"/>
      <c r="AB263" s="89"/>
      <c r="AC263" s="89"/>
    </row>
    <row r="264" spans="7:29" x14ac:dyDescent="0.15">
      <c r="G264" s="89"/>
      <c r="I264" s="89"/>
      <c r="K264" s="89"/>
      <c r="O264" s="89"/>
      <c r="P264" s="89"/>
      <c r="Q264" s="89"/>
      <c r="S264" s="89"/>
      <c r="W264" s="89"/>
      <c r="X264" s="89"/>
      <c r="Y264" s="89"/>
      <c r="AA264" s="89"/>
      <c r="AB264" s="89"/>
      <c r="AC264" s="89"/>
    </row>
    <row r="265" spans="7:29" x14ac:dyDescent="0.15">
      <c r="G265" s="89"/>
      <c r="I265" s="89"/>
      <c r="K265" s="89"/>
      <c r="O265" s="89"/>
      <c r="P265" s="89"/>
      <c r="Q265" s="89"/>
      <c r="S265" s="89"/>
      <c r="W265" s="89"/>
      <c r="X265" s="89"/>
      <c r="Y265" s="89"/>
      <c r="AA265" s="89"/>
      <c r="AB265" s="89"/>
      <c r="AC265" s="89"/>
    </row>
    <row r="266" spans="7:29" x14ac:dyDescent="0.15">
      <c r="G266" s="89"/>
      <c r="I266" s="89"/>
      <c r="K266" s="89"/>
      <c r="O266" s="89"/>
      <c r="P266" s="89"/>
      <c r="Q266" s="89"/>
      <c r="S266" s="89"/>
      <c r="W266" s="89"/>
      <c r="X266" s="89"/>
      <c r="Y266" s="89"/>
      <c r="AA266" s="89"/>
      <c r="AB266" s="89"/>
      <c r="AC266" s="89"/>
    </row>
    <row r="267" spans="7:29" x14ac:dyDescent="0.15">
      <c r="G267" s="89"/>
      <c r="I267" s="89"/>
      <c r="K267" s="89"/>
      <c r="O267" s="89"/>
      <c r="P267" s="89"/>
      <c r="Q267" s="89"/>
      <c r="S267" s="89"/>
      <c r="W267" s="89"/>
      <c r="X267" s="89"/>
      <c r="Y267" s="89"/>
      <c r="AA267" s="89"/>
      <c r="AB267" s="89"/>
      <c r="AC267" s="89"/>
    </row>
    <row r="268" spans="7:29" x14ac:dyDescent="0.15">
      <c r="G268" s="89"/>
      <c r="I268" s="89"/>
      <c r="K268" s="89"/>
      <c r="O268" s="89"/>
      <c r="P268" s="89"/>
      <c r="Q268" s="89"/>
      <c r="S268" s="89"/>
      <c r="W268" s="89"/>
      <c r="X268" s="89"/>
      <c r="Y268" s="89"/>
      <c r="AA268" s="89"/>
      <c r="AB268" s="89"/>
      <c r="AC268" s="89"/>
    </row>
    <row r="269" spans="7:29" x14ac:dyDescent="0.15">
      <c r="G269" s="89"/>
      <c r="I269" s="89"/>
      <c r="K269" s="89"/>
      <c r="O269" s="89"/>
      <c r="P269" s="89"/>
      <c r="Q269" s="89"/>
      <c r="S269" s="89"/>
      <c r="W269" s="89"/>
      <c r="X269" s="89"/>
      <c r="Y269" s="89"/>
      <c r="AA269" s="89"/>
      <c r="AB269" s="89"/>
      <c r="AC269" s="89"/>
    </row>
    <row r="270" spans="7:29" x14ac:dyDescent="0.15">
      <c r="G270" s="89"/>
      <c r="I270" s="89"/>
      <c r="K270" s="89"/>
      <c r="O270" s="89"/>
      <c r="P270" s="89"/>
      <c r="Q270" s="89"/>
      <c r="S270" s="89"/>
      <c r="W270" s="89"/>
      <c r="X270" s="89"/>
      <c r="Y270" s="89"/>
      <c r="AA270" s="89"/>
      <c r="AB270" s="89"/>
      <c r="AC270" s="89"/>
    </row>
    <row r="271" spans="7:29" x14ac:dyDescent="0.15">
      <c r="G271" s="89"/>
      <c r="I271" s="89"/>
      <c r="K271" s="89"/>
      <c r="O271" s="89"/>
      <c r="P271" s="89"/>
      <c r="Q271" s="89"/>
      <c r="S271" s="89"/>
      <c r="W271" s="89"/>
      <c r="X271" s="89"/>
      <c r="Y271" s="89"/>
      <c r="AA271" s="89"/>
      <c r="AB271" s="89"/>
      <c r="AC271" s="89"/>
    </row>
    <row r="272" spans="7:29" x14ac:dyDescent="0.15">
      <c r="G272" s="89"/>
      <c r="I272" s="89"/>
      <c r="K272" s="89"/>
      <c r="O272" s="89"/>
      <c r="P272" s="89"/>
      <c r="Q272" s="89"/>
      <c r="S272" s="89"/>
      <c r="W272" s="89"/>
      <c r="X272" s="89"/>
      <c r="Y272" s="89"/>
      <c r="AA272" s="89"/>
      <c r="AB272" s="89"/>
      <c r="AC272" s="89"/>
    </row>
    <row r="273" spans="7:29" x14ac:dyDescent="0.15">
      <c r="G273" s="89"/>
      <c r="I273" s="89"/>
      <c r="K273" s="89"/>
      <c r="O273" s="89"/>
      <c r="P273" s="89"/>
      <c r="Q273" s="89"/>
      <c r="S273" s="89"/>
      <c r="W273" s="89"/>
      <c r="X273" s="89"/>
      <c r="Y273" s="89"/>
      <c r="AA273" s="89"/>
      <c r="AB273" s="89"/>
      <c r="AC273" s="89"/>
    </row>
    <row r="274" spans="7:29" x14ac:dyDescent="0.15">
      <c r="G274" s="89"/>
      <c r="I274" s="89"/>
      <c r="K274" s="89"/>
      <c r="O274" s="89"/>
      <c r="P274" s="89"/>
      <c r="Q274" s="89"/>
      <c r="S274" s="89"/>
      <c r="W274" s="89"/>
      <c r="X274" s="89"/>
      <c r="Y274" s="89"/>
      <c r="AA274" s="89"/>
      <c r="AB274" s="89"/>
      <c r="AC274" s="89"/>
    </row>
    <row r="275" spans="7:29" x14ac:dyDescent="0.15">
      <c r="G275" s="89"/>
      <c r="I275" s="89"/>
      <c r="K275" s="89"/>
      <c r="O275" s="89"/>
      <c r="P275" s="89"/>
      <c r="Q275" s="89"/>
      <c r="S275" s="89"/>
      <c r="W275" s="89"/>
      <c r="X275" s="89"/>
      <c r="Y275" s="89"/>
      <c r="AA275" s="89"/>
      <c r="AB275" s="89"/>
      <c r="AC275" s="89"/>
    </row>
    <row r="276" spans="7:29" x14ac:dyDescent="0.15">
      <c r="G276" s="89"/>
      <c r="I276" s="89"/>
      <c r="K276" s="89"/>
      <c r="O276" s="89"/>
      <c r="P276" s="89"/>
      <c r="Q276" s="89"/>
      <c r="S276" s="89"/>
      <c r="W276" s="89"/>
      <c r="X276" s="89"/>
      <c r="Y276" s="89"/>
      <c r="AA276" s="89"/>
      <c r="AB276" s="89"/>
      <c r="AC276" s="89"/>
    </row>
    <row r="277" spans="7:29" x14ac:dyDescent="0.15">
      <c r="G277" s="89"/>
      <c r="I277" s="89"/>
      <c r="K277" s="89"/>
      <c r="O277" s="89"/>
      <c r="P277" s="89"/>
      <c r="Q277" s="89"/>
      <c r="S277" s="89"/>
      <c r="W277" s="89"/>
      <c r="X277" s="89"/>
      <c r="Y277" s="89"/>
      <c r="AA277" s="89"/>
      <c r="AB277" s="89"/>
      <c r="AC277" s="89"/>
    </row>
    <row r="278" spans="7:29" x14ac:dyDescent="0.15">
      <c r="G278" s="89"/>
      <c r="I278" s="89"/>
      <c r="K278" s="89"/>
      <c r="O278" s="89"/>
      <c r="P278" s="89"/>
      <c r="Q278" s="89"/>
      <c r="S278" s="89"/>
      <c r="W278" s="89"/>
      <c r="X278" s="89"/>
      <c r="Y278" s="89"/>
      <c r="AA278" s="89"/>
      <c r="AB278" s="89"/>
      <c r="AC278" s="89"/>
    </row>
    <row r="279" spans="7:29" x14ac:dyDescent="0.15">
      <c r="G279" s="89"/>
      <c r="I279" s="89"/>
      <c r="K279" s="89"/>
      <c r="O279" s="89"/>
      <c r="P279" s="89"/>
      <c r="Q279" s="89"/>
      <c r="S279" s="89"/>
      <c r="W279" s="89"/>
      <c r="X279" s="89"/>
      <c r="Y279" s="89"/>
      <c r="AA279" s="89"/>
      <c r="AB279" s="89"/>
      <c r="AC279" s="89"/>
    </row>
    <row r="280" spans="7:29" x14ac:dyDescent="0.15">
      <c r="G280" s="89"/>
      <c r="I280" s="89"/>
      <c r="K280" s="89"/>
      <c r="O280" s="89"/>
      <c r="P280" s="89"/>
      <c r="Q280" s="89"/>
      <c r="S280" s="89"/>
      <c r="W280" s="89"/>
      <c r="X280" s="89"/>
      <c r="Y280" s="89"/>
      <c r="AA280" s="89"/>
      <c r="AB280" s="89"/>
      <c r="AC280" s="89"/>
    </row>
    <row r="281" spans="7:29" x14ac:dyDescent="0.15">
      <c r="G281" s="89"/>
      <c r="I281" s="89"/>
      <c r="K281" s="89"/>
      <c r="O281" s="89"/>
      <c r="P281" s="89"/>
      <c r="Q281" s="89"/>
      <c r="S281" s="89"/>
      <c r="W281" s="89"/>
      <c r="X281" s="89"/>
      <c r="Y281" s="89"/>
      <c r="AA281" s="89"/>
      <c r="AB281" s="89"/>
      <c r="AC281" s="89"/>
    </row>
    <row r="282" spans="7:29" x14ac:dyDescent="0.15">
      <c r="G282" s="89"/>
      <c r="I282" s="89"/>
      <c r="K282" s="89"/>
      <c r="O282" s="89"/>
      <c r="P282" s="89"/>
      <c r="Q282" s="89"/>
      <c r="S282" s="89"/>
      <c r="W282" s="89"/>
      <c r="X282" s="89"/>
      <c r="Y282" s="89"/>
      <c r="AA282" s="89"/>
      <c r="AB282" s="89"/>
      <c r="AC282" s="89"/>
    </row>
    <row r="283" spans="7:29" x14ac:dyDescent="0.15">
      <c r="G283" s="89"/>
      <c r="I283" s="89"/>
      <c r="K283" s="89"/>
      <c r="O283" s="89"/>
      <c r="P283" s="89"/>
      <c r="Q283" s="89"/>
      <c r="S283" s="89"/>
      <c r="W283" s="89"/>
      <c r="X283" s="89"/>
      <c r="Y283" s="89"/>
      <c r="AA283" s="89"/>
      <c r="AB283" s="89"/>
      <c r="AC283" s="89"/>
    </row>
    <row r="284" spans="7:29" x14ac:dyDescent="0.15">
      <c r="G284" s="89"/>
      <c r="I284" s="89"/>
      <c r="K284" s="89"/>
      <c r="O284" s="89"/>
      <c r="P284" s="89"/>
      <c r="Q284" s="89"/>
      <c r="S284" s="89"/>
      <c r="W284" s="89"/>
      <c r="X284" s="89"/>
      <c r="Y284" s="89"/>
      <c r="AA284" s="89"/>
      <c r="AB284" s="89"/>
      <c r="AC284" s="89"/>
    </row>
    <row r="285" spans="7:29" x14ac:dyDescent="0.15">
      <c r="G285" s="89"/>
      <c r="I285" s="89"/>
      <c r="K285" s="89"/>
      <c r="O285" s="89"/>
      <c r="P285" s="89"/>
      <c r="Q285" s="89"/>
      <c r="S285" s="89"/>
      <c r="W285" s="89"/>
      <c r="X285" s="89"/>
      <c r="Y285" s="89"/>
      <c r="AA285" s="89"/>
      <c r="AB285" s="89"/>
      <c r="AC285" s="89"/>
    </row>
    <row r="286" spans="7:29" x14ac:dyDescent="0.15">
      <c r="G286" s="89"/>
      <c r="I286" s="89"/>
      <c r="K286" s="89"/>
      <c r="O286" s="89"/>
      <c r="P286" s="89"/>
      <c r="Q286" s="89"/>
      <c r="S286" s="89"/>
      <c r="W286" s="89"/>
      <c r="X286" s="89"/>
      <c r="Y286" s="89"/>
      <c r="AA286" s="89"/>
      <c r="AB286" s="89"/>
      <c r="AC286" s="89"/>
    </row>
    <row r="287" spans="7:29" x14ac:dyDescent="0.15">
      <c r="G287" s="89"/>
      <c r="I287" s="89"/>
      <c r="K287" s="89"/>
      <c r="O287" s="89"/>
      <c r="P287" s="89"/>
      <c r="Q287" s="89"/>
      <c r="S287" s="89"/>
      <c r="W287" s="89"/>
      <c r="X287" s="89"/>
      <c r="Y287" s="89"/>
      <c r="AA287" s="89"/>
      <c r="AB287" s="89"/>
      <c r="AC287" s="89"/>
    </row>
    <row r="288" spans="7:29" x14ac:dyDescent="0.15">
      <c r="G288" s="89"/>
      <c r="I288" s="89"/>
      <c r="K288" s="89"/>
      <c r="O288" s="89"/>
      <c r="P288" s="89"/>
      <c r="Q288" s="89"/>
      <c r="S288" s="89"/>
      <c r="W288" s="89"/>
      <c r="X288" s="89"/>
      <c r="Y288" s="89"/>
      <c r="AA288" s="89"/>
      <c r="AB288" s="89"/>
      <c r="AC288" s="89"/>
    </row>
    <row r="289" spans="7:29" x14ac:dyDescent="0.15">
      <c r="G289" s="89"/>
      <c r="I289" s="89"/>
      <c r="K289" s="89"/>
      <c r="O289" s="89"/>
      <c r="P289" s="89"/>
      <c r="Q289" s="89"/>
      <c r="S289" s="89"/>
      <c r="W289" s="89"/>
      <c r="X289" s="89"/>
      <c r="Y289" s="89"/>
      <c r="AA289" s="89"/>
      <c r="AB289" s="89"/>
      <c r="AC289" s="89"/>
    </row>
    <row r="290" spans="7:29" x14ac:dyDescent="0.15">
      <c r="G290" s="89"/>
      <c r="I290" s="89"/>
      <c r="K290" s="89"/>
      <c r="O290" s="89"/>
      <c r="P290" s="89"/>
      <c r="Q290" s="89"/>
      <c r="S290" s="89"/>
      <c r="W290" s="89"/>
      <c r="X290" s="89"/>
      <c r="Y290" s="89"/>
      <c r="AA290" s="89"/>
      <c r="AB290" s="89"/>
      <c r="AC290" s="89"/>
    </row>
    <row r="291" spans="7:29" x14ac:dyDescent="0.15">
      <c r="G291" s="89"/>
      <c r="I291" s="89"/>
      <c r="K291" s="89"/>
      <c r="O291" s="89"/>
      <c r="P291" s="89"/>
      <c r="Q291" s="89"/>
      <c r="S291" s="89"/>
      <c r="W291" s="89"/>
      <c r="X291" s="89"/>
      <c r="Y291" s="89"/>
      <c r="AA291" s="89"/>
      <c r="AB291" s="89"/>
      <c r="AC291" s="89"/>
    </row>
    <row r="292" spans="7:29" x14ac:dyDescent="0.15">
      <c r="G292" s="89"/>
      <c r="I292" s="89"/>
      <c r="K292" s="89"/>
      <c r="O292" s="89"/>
      <c r="P292" s="89"/>
      <c r="Q292" s="89"/>
      <c r="S292" s="89"/>
      <c r="W292" s="89"/>
      <c r="X292" s="89"/>
      <c r="Y292" s="89"/>
      <c r="AA292" s="89"/>
      <c r="AB292" s="89"/>
      <c r="AC292" s="89"/>
    </row>
    <row r="293" spans="7:29" x14ac:dyDescent="0.15">
      <c r="G293" s="89"/>
      <c r="I293" s="89"/>
      <c r="K293" s="89"/>
      <c r="O293" s="89"/>
      <c r="P293" s="89"/>
      <c r="Q293" s="89"/>
      <c r="S293" s="89"/>
      <c r="W293" s="89"/>
      <c r="X293" s="89"/>
      <c r="Y293" s="89"/>
      <c r="AA293" s="89"/>
      <c r="AB293" s="89"/>
      <c r="AC293" s="89"/>
    </row>
    <row r="294" spans="7:29" x14ac:dyDescent="0.15">
      <c r="G294" s="89"/>
      <c r="I294" s="89"/>
      <c r="K294" s="89"/>
      <c r="O294" s="89"/>
      <c r="P294" s="89"/>
      <c r="Q294" s="89"/>
      <c r="S294" s="89"/>
      <c r="W294" s="89"/>
      <c r="X294" s="89"/>
      <c r="Y294" s="89"/>
      <c r="AA294" s="89"/>
      <c r="AB294" s="89"/>
      <c r="AC294" s="89"/>
    </row>
    <row r="295" spans="7:29" x14ac:dyDescent="0.15">
      <c r="G295" s="89"/>
      <c r="I295" s="89"/>
      <c r="K295" s="89"/>
      <c r="O295" s="89"/>
      <c r="P295" s="89"/>
      <c r="Q295" s="89"/>
      <c r="S295" s="89"/>
      <c r="W295" s="89"/>
      <c r="X295" s="89"/>
      <c r="Y295" s="89"/>
      <c r="AA295" s="89"/>
      <c r="AB295" s="89"/>
      <c r="AC295" s="89"/>
    </row>
    <row r="296" spans="7:29" x14ac:dyDescent="0.15">
      <c r="G296" s="89"/>
      <c r="I296" s="89"/>
      <c r="K296" s="89"/>
      <c r="O296" s="89"/>
      <c r="P296" s="89"/>
      <c r="Q296" s="89"/>
      <c r="S296" s="89"/>
      <c r="W296" s="89"/>
      <c r="X296" s="89"/>
      <c r="Y296" s="89"/>
      <c r="AA296" s="89"/>
      <c r="AB296" s="89"/>
      <c r="AC296" s="89"/>
    </row>
    <row r="297" spans="7:29" x14ac:dyDescent="0.15">
      <c r="G297" s="89"/>
      <c r="I297" s="89"/>
      <c r="K297" s="89"/>
      <c r="O297" s="89"/>
      <c r="P297" s="89"/>
      <c r="Q297" s="89"/>
      <c r="S297" s="89"/>
      <c r="W297" s="89"/>
      <c r="X297" s="89"/>
      <c r="Y297" s="89"/>
      <c r="AA297" s="89"/>
      <c r="AB297" s="89"/>
      <c r="AC297" s="89"/>
    </row>
    <row r="298" spans="7:29" x14ac:dyDescent="0.15">
      <c r="G298" s="89"/>
      <c r="I298" s="89"/>
      <c r="K298" s="89"/>
      <c r="O298" s="89"/>
      <c r="P298" s="89"/>
      <c r="Q298" s="89"/>
      <c r="S298" s="89"/>
      <c r="W298" s="89"/>
      <c r="X298" s="89"/>
      <c r="Y298" s="89"/>
      <c r="AA298" s="89"/>
      <c r="AB298" s="89"/>
      <c r="AC298" s="89"/>
    </row>
    <row r="299" spans="7:29" x14ac:dyDescent="0.15">
      <c r="G299" s="89"/>
      <c r="I299" s="89"/>
      <c r="K299" s="89"/>
      <c r="O299" s="89"/>
      <c r="P299" s="89"/>
      <c r="Q299" s="89"/>
      <c r="S299" s="89"/>
      <c r="W299" s="89"/>
      <c r="X299" s="89"/>
      <c r="Y299" s="89"/>
      <c r="AA299" s="89"/>
      <c r="AB299" s="89"/>
      <c r="AC299" s="89"/>
    </row>
    <row r="300" spans="7:29" x14ac:dyDescent="0.15">
      <c r="G300" s="89"/>
      <c r="I300" s="89"/>
      <c r="K300" s="89"/>
      <c r="O300" s="89"/>
      <c r="P300" s="89"/>
      <c r="Q300" s="89"/>
      <c r="S300" s="89"/>
      <c r="W300" s="89"/>
      <c r="X300" s="89"/>
      <c r="Y300" s="89"/>
      <c r="AA300" s="89"/>
      <c r="AB300" s="89"/>
      <c r="AC300" s="89"/>
    </row>
    <row r="301" spans="7:29" x14ac:dyDescent="0.15">
      <c r="G301" s="89"/>
      <c r="I301" s="89"/>
      <c r="K301" s="89"/>
      <c r="O301" s="89"/>
      <c r="P301" s="89"/>
      <c r="Q301" s="89"/>
      <c r="S301" s="89"/>
      <c r="W301" s="89"/>
      <c r="X301" s="89"/>
      <c r="Y301" s="89"/>
      <c r="AA301" s="89"/>
      <c r="AB301" s="89"/>
      <c r="AC301" s="89"/>
    </row>
    <row r="302" spans="7:29" x14ac:dyDescent="0.15">
      <c r="O302" s="89"/>
      <c r="P302" s="89"/>
      <c r="Q302" s="89"/>
    </row>
    <row r="303" spans="7:29" x14ac:dyDescent="0.15">
      <c r="O303" s="89"/>
      <c r="P303" s="89"/>
      <c r="Q303" s="89"/>
    </row>
  </sheetData>
  <mergeCells count="20">
    <mergeCell ref="P5:X5"/>
    <mergeCell ref="S6:U6"/>
    <mergeCell ref="V6:X6"/>
    <mergeCell ref="P18:X18"/>
    <mergeCell ref="K31:L31"/>
    <mergeCell ref="K19:L19"/>
    <mergeCell ref="V19:X19"/>
    <mergeCell ref="O30:Q30"/>
    <mergeCell ref="P19:R19"/>
    <mergeCell ref="S19:U19"/>
    <mergeCell ref="P6:R6"/>
    <mergeCell ref="M19:M20"/>
    <mergeCell ref="B29:F29"/>
    <mergeCell ref="B31:F31"/>
    <mergeCell ref="G31:H31"/>
    <mergeCell ref="I31:J31"/>
    <mergeCell ref="B16:F16"/>
    <mergeCell ref="B19:F20"/>
    <mergeCell ref="G19:H19"/>
    <mergeCell ref="I19:J19"/>
  </mergeCells>
  <conditionalFormatting sqref="R8:R14">
    <cfRule type="containsText" dxfId="5" priority="6" operator="containsText" text="ERROR">
      <formula>NOT(ISERROR(SEARCH("ERROR",R8)))</formula>
    </cfRule>
  </conditionalFormatting>
  <conditionalFormatting sqref="R21:R28">
    <cfRule type="containsText" dxfId="4" priority="3" operator="containsText" text="ERROR">
      <formula>NOT(ISERROR(SEARCH("ERROR",R21)))</formula>
    </cfRule>
  </conditionalFormatting>
  <conditionalFormatting sqref="U8:U14">
    <cfRule type="containsText" dxfId="3" priority="5" operator="containsText" text="ERROR">
      <formula>NOT(ISERROR(SEARCH("ERROR",U8)))</formula>
    </cfRule>
  </conditionalFormatting>
  <conditionalFormatting sqref="U21:U28">
    <cfRule type="containsText" dxfId="2" priority="2" operator="containsText" text="ERROR">
      <formula>NOT(ISERROR(SEARCH("ERROR",U21)))</formula>
    </cfRule>
  </conditionalFormatting>
  <conditionalFormatting sqref="X8:X14">
    <cfRule type="containsText" dxfId="1" priority="4" operator="containsText" text="ERROR">
      <formula>NOT(ISERROR(SEARCH("ERROR",X8)))</formula>
    </cfRule>
  </conditionalFormatting>
  <conditionalFormatting sqref="X21:X28">
    <cfRule type="containsText" dxfId="0" priority="1" operator="containsText" text="ERROR">
      <formula>NOT(ISERROR(SEARCH("ERROR",X21)))</formula>
    </cfRule>
  </conditionalFormatting>
  <pageMargins left="0.7" right="0.7" top="0.75" bottom="0.75" header="0.3" footer="0.3"/>
  <pageSetup scale="67" orientation="landscape" r:id="rId1"/>
  <colBreaks count="1" manualBreakCount="1">
    <brk id="14"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X54"/>
  <sheetViews>
    <sheetView view="pageBreakPreview" zoomScaleNormal="100" zoomScaleSheetLayoutView="100" workbookViewId="0"/>
  </sheetViews>
  <sheetFormatPr baseColWidth="10" defaultRowHeight="15" x14ac:dyDescent="0.25"/>
  <cols>
    <col min="1" max="1" width="2" style="179" customWidth="1"/>
    <col min="2" max="2" width="27.28515625" style="179" customWidth="1"/>
    <col min="3" max="6" width="14.42578125" style="179" customWidth="1"/>
    <col min="7" max="7" width="11.42578125" style="179"/>
    <col min="8" max="8" width="1.5703125" style="179" customWidth="1"/>
    <col min="9" max="16384" width="11.42578125" style="179"/>
  </cols>
  <sheetData>
    <row r="1" spans="2:24" s="46" customFormat="1" ht="24" customHeight="1" x14ac:dyDescent="0.15">
      <c r="B1" s="60" t="s">
        <v>44</v>
      </c>
      <c r="C1" s="61"/>
      <c r="E1" s="62"/>
      <c r="H1" s="63"/>
      <c r="I1" s="63"/>
      <c r="J1" s="63"/>
      <c r="K1" s="63"/>
      <c r="L1" s="63"/>
      <c r="M1" s="63"/>
      <c r="N1" s="63"/>
      <c r="O1" s="63"/>
      <c r="P1" s="63"/>
      <c r="Q1" s="63"/>
      <c r="R1" s="63"/>
      <c r="S1" s="63"/>
      <c r="T1" s="63"/>
      <c r="U1" s="63"/>
      <c r="V1" s="63"/>
      <c r="W1" s="63"/>
      <c r="X1" s="63"/>
    </row>
    <row r="2" spans="2:24" s="46" customFormat="1" ht="11.25" x14ac:dyDescent="0.15">
      <c r="B2" s="48"/>
      <c r="C2" s="48"/>
      <c r="E2" s="62"/>
      <c r="H2" s="63"/>
      <c r="I2" s="63"/>
      <c r="J2" s="63"/>
      <c r="K2" s="63"/>
      <c r="L2" s="63"/>
      <c r="M2" s="63"/>
      <c r="N2" s="63"/>
      <c r="O2" s="63"/>
      <c r="P2" s="63"/>
      <c r="Q2" s="63"/>
      <c r="R2" s="63"/>
      <c r="S2" s="63"/>
      <c r="T2" s="63"/>
      <c r="U2" s="63"/>
      <c r="V2" s="63"/>
      <c r="W2" s="63"/>
      <c r="X2" s="63"/>
    </row>
    <row r="3" spans="2:24" s="60" customFormat="1" ht="27" customHeight="1" x14ac:dyDescent="0.25">
      <c r="B3" s="327" t="s">
        <v>27</v>
      </c>
      <c r="C3" s="390">
        <f>+'2. ANID BUDGET'!C3</f>
        <v>0</v>
      </c>
      <c r="D3" s="390"/>
      <c r="E3" s="390"/>
      <c r="F3" s="390"/>
      <c r="H3" s="66"/>
      <c r="I3" s="66"/>
      <c r="J3" s="66"/>
      <c r="K3" s="66"/>
      <c r="L3" s="66"/>
      <c r="M3" s="66"/>
      <c r="N3" s="66"/>
      <c r="O3" s="66"/>
      <c r="P3" s="66"/>
      <c r="Q3" s="66"/>
      <c r="R3" s="66"/>
      <c r="S3" s="66"/>
      <c r="T3" s="66"/>
      <c r="U3" s="66"/>
      <c r="V3" s="66"/>
      <c r="W3" s="66"/>
      <c r="X3" s="66"/>
    </row>
    <row r="4" spans="2:24" s="60" customFormat="1" ht="10.5" customHeight="1" x14ac:dyDescent="0.25">
      <c r="F4" s="64"/>
      <c r="H4" s="66"/>
      <c r="I4" s="66"/>
      <c r="J4" s="66"/>
      <c r="K4" s="66"/>
      <c r="L4" s="66"/>
      <c r="M4" s="66"/>
      <c r="N4" s="66"/>
      <c r="O4" s="66"/>
      <c r="P4" s="66"/>
      <c r="Q4" s="66"/>
      <c r="R4" s="66"/>
      <c r="S4" s="66"/>
      <c r="T4" s="66"/>
      <c r="U4" s="66"/>
      <c r="V4" s="66"/>
      <c r="W4" s="66"/>
      <c r="X4" s="66"/>
    </row>
    <row r="5" spans="2:24" s="48" customFormat="1" ht="12" thickBot="1" x14ac:dyDescent="0.2">
      <c r="B5" s="68" t="s">
        <v>96</v>
      </c>
      <c r="D5" s="60"/>
      <c r="E5" s="65"/>
      <c r="F5" s="60"/>
      <c r="G5" s="60"/>
      <c r="H5" s="67"/>
      <c r="I5" s="67"/>
      <c r="J5" s="67"/>
      <c r="K5" s="67"/>
      <c r="L5" s="67"/>
      <c r="M5" s="67"/>
      <c r="N5" s="67"/>
      <c r="O5" s="67"/>
      <c r="P5" s="67"/>
      <c r="Q5" s="67"/>
      <c r="R5" s="67"/>
      <c r="S5" s="67"/>
      <c r="T5" s="67"/>
      <c r="U5" s="67"/>
      <c r="V5" s="67"/>
      <c r="W5" s="67"/>
      <c r="X5" s="67"/>
    </row>
    <row r="6" spans="2:24" s="48" customFormat="1" ht="23.65" customHeight="1" x14ac:dyDescent="0.25">
      <c r="B6" s="236" t="s">
        <v>122</v>
      </c>
      <c r="C6" s="237" t="s">
        <v>108</v>
      </c>
      <c r="D6" s="238" t="s">
        <v>109</v>
      </c>
      <c r="E6" s="238" t="s">
        <v>110</v>
      </c>
      <c r="F6" s="239" t="s">
        <v>21</v>
      </c>
      <c r="G6" s="60"/>
      <c r="H6" s="67"/>
      <c r="I6" s="67"/>
      <c r="J6" s="67"/>
      <c r="K6" s="67"/>
      <c r="L6" s="67"/>
      <c r="M6" s="67"/>
      <c r="N6" s="67"/>
      <c r="O6" s="67"/>
      <c r="P6" s="67"/>
      <c r="Q6" s="67"/>
      <c r="R6" s="67"/>
      <c r="S6" s="67"/>
      <c r="T6" s="67"/>
      <c r="U6" s="67"/>
      <c r="V6" s="67"/>
      <c r="W6" s="67"/>
      <c r="X6" s="67"/>
    </row>
    <row r="7" spans="2:24" ht="18" customHeight="1" x14ac:dyDescent="0.25">
      <c r="B7" s="240" t="s">
        <v>32</v>
      </c>
      <c r="C7" s="228">
        <f>SUM(C8:C9)</f>
        <v>0</v>
      </c>
      <c r="D7" s="228">
        <f>SUM(D8:D9)</f>
        <v>0</v>
      </c>
      <c r="E7" s="228">
        <f>SUM(E8:E9)</f>
        <v>0</v>
      </c>
      <c r="F7" s="241">
        <f>SUM(F8:F9)</f>
        <v>0</v>
      </c>
    </row>
    <row r="8" spans="2:24" ht="18" customHeight="1" x14ac:dyDescent="0.25">
      <c r="B8" s="242" t="s">
        <v>33</v>
      </c>
      <c r="C8" s="318">
        <v>0</v>
      </c>
      <c r="D8" s="318">
        <v>0</v>
      </c>
      <c r="E8" s="318">
        <v>0</v>
      </c>
      <c r="F8" s="243">
        <f>SUM(C8:E8)</f>
        <v>0</v>
      </c>
    </row>
    <row r="9" spans="2:24" ht="18" customHeight="1" x14ac:dyDescent="0.25">
      <c r="B9" s="244" t="s">
        <v>36</v>
      </c>
      <c r="C9" s="318">
        <v>0</v>
      </c>
      <c r="D9" s="318">
        <v>0</v>
      </c>
      <c r="E9" s="318">
        <v>0</v>
      </c>
      <c r="F9" s="245">
        <f>SUM(C9:E9)</f>
        <v>0</v>
      </c>
    </row>
    <row r="10" spans="2:24" ht="18" customHeight="1" x14ac:dyDescent="0.25">
      <c r="B10" s="240" t="s">
        <v>31</v>
      </c>
      <c r="C10" s="228">
        <f>SUM(C11:C12)</f>
        <v>0</v>
      </c>
      <c r="D10" s="228">
        <f>SUM(D11:D12)</f>
        <v>0</v>
      </c>
      <c r="E10" s="228">
        <f>SUM(E11:E12)</f>
        <v>0</v>
      </c>
      <c r="F10" s="241">
        <f>SUM(F11:F12)</f>
        <v>0</v>
      </c>
    </row>
    <row r="11" spans="2:24" ht="18" customHeight="1" x14ac:dyDescent="0.25">
      <c r="B11" s="242" t="s">
        <v>34</v>
      </c>
      <c r="C11" s="318">
        <v>0</v>
      </c>
      <c r="D11" s="318">
        <v>0</v>
      </c>
      <c r="E11" s="318">
        <v>0</v>
      </c>
      <c r="F11" s="243">
        <f>SUM(C11:E11)</f>
        <v>0</v>
      </c>
    </row>
    <row r="12" spans="2:24" ht="18" customHeight="1" thickBot="1" x14ac:dyDescent="0.3">
      <c r="B12" s="246" t="s">
        <v>35</v>
      </c>
      <c r="C12" s="319">
        <v>0</v>
      </c>
      <c r="D12" s="319">
        <v>0</v>
      </c>
      <c r="E12" s="319">
        <v>0</v>
      </c>
      <c r="F12" s="247">
        <f>SUM(C12:E12)</f>
        <v>0</v>
      </c>
    </row>
    <row r="14" spans="2:24" ht="14.45" customHeight="1" x14ac:dyDescent="0.25">
      <c r="B14" s="391" t="s">
        <v>37</v>
      </c>
      <c r="C14" s="391"/>
      <c r="D14" s="391"/>
      <c r="E14" s="391"/>
      <c r="F14" s="391"/>
      <c r="G14" s="391"/>
    </row>
    <row r="15" spans="2:24" x14ac:dyDescent="0.25">
      <c r="B15" s="392"/>
      <c r="C15" s="393"/>
      <c r="D15" s="393"/>
      <c r="E15" s="393"/>
      <c r="F15" s="393"/>
      <c r="G15" s="394"/>
    </row>
    <row r="16" spans="2:24" x14ac:dyDescent="0.25">
      <c r="B16" s="395"/>
      <c r="C16" s="396"/>
      <c r="D16" s="396"/>
      <c r="E16" s="396"/>
      <c r="F16" s="396"/>
      <c r="G16" s="397"/>
    </row>
    <row r="17" spans="2:7" x14ac:dyDescent="0.25">
      <c r="B17" s="395"/>
      <c r="C17" s="396"/>
      <c r="D17" s="396"/>
      <c r="E17" s="396"/>
      <c r="F17" s="396"/>
      <c r="G17" s="397"/>
    </row>
    <row r="18" spans="2:7" x14ac:dyDescent="0.25">
      <c r="B18" s="395"/>
      <c r="C18" s="396"/>
      <c r="D18" s="396"/>
      <c r="E18" s="396"/>
      <c r="F18" s="396"/>
      <c r="G18" s="397"/>
    </row>
    <row r="19" spans="2:7" x14ac:dyDescent="0.25">
      <c r="B19" s="395"/>
      <c r="C19" s="396"/>
      <c r="D19" s="396"/>
      <c r="E19" s="396"/>
      <c r="F19" s="396"/>
      <c r="G19" s="397"/>
    </row>
    <row r="20" spans="2:7" x14ac:dyDescent="0.25">
      <c r="B20" s="395"/>
      <c r="C20" s="396"/>
      <c r="D20" s="396"/>
      <c r="E20" s="396"/>
      <c r="F20" s="396"/>
      <c r="G20" s="397"/>
    </row>
    <row r="21" spans="2:7" x14ac:dyDescent="0.25">
      <c r="B21" s="395"/>
      <c r="C21" s="396"/>
      <c r="D21" s="396"/>
      <c r="E21" s="396"/>
      <c r="F21" s="396"/>
      <c r="G21" s="397"/>
    </row>
    <row r="22" spans="2:7" x14ac:dyDescent="0.25">
      <c r="B22" s="395"/>
      <c r="C22" s="396"/>
      <c r="D22" s="396"/>
      <c r="E22" s="396"/>
      <c r="F22" s="396"/>
      <c r="G22" s="397"/>
    </row>
    <row r="23" spans="2:7" x14ac:dyDescent="0.25">
      <c r="B23" s="395"/>
      <c r="C23" s="396"/>
      <c r="D23" s="396"/>
      <c r="E23" s="396"/>
      <c r="F23" s="396"/>
      <c r="G23" s="397"/>
    </row>
    <row r="24" spans="2:7" x14ac:dyDescent="0.25">
      <c r="B24" s="395"/>
      <c r="C24" s="396"/>
      <c r="D24" s="396"/>
      <c r="E24" s="396"/>
      <c r="F24" s="396"/>
      <c r="G24" s="397"/>
    </row>
    <row r="25" spans="2:7" x14ac:dyDescent="0.25">
      <c r="B25" s="395"/>
      <c r="C25" s="396"/>
      <c r="D25" s="396"/>
      <c r="E25" s="396"/>
      <c r="F25" s="396"/>
      <c r="G25" s="397"/>
    </row>
    <row r="26" spans="2:7" x14ac:dyDescent="0.25">
      <c r="B26" s="395"/>
      <c r="C26" s="396"/>
      <c r="D26" s="396"/>
      <c r="E26" s="396"/>
      <c r="F26" s="396"/>
      <c r="G26" s="397"/>
    </row>
    <row r="27" spans="2:7" x14ac:dyDescent="0.25">
      <c r="B27" s="395"/>
      <c r="C27" s="396"/>
      <c r="D27" s="396"/>
      <c r="E27" s="396"/>
      <c r="F27" s="396"/>
      <c r="G27" s="397"/>
    </row>
    <row r="28" spans="2:7" x14ac:dyDescent="0.25">
      <c r="B28" s="395"/>
      <c r="C28" s="396"/>
      <c r="D28" s="396"/>
      <c r="E28" s="396"/>
      <c r="F28" s="396"/>
      <c r="G28" s="397"/>
    </row>
    <row r="29" spans="2:7" x14ac:dyDescent="0.25">
      <c r="B29" s="395"/>
      <c r="C29" s="396"/>
      <c r="D29" s="396"/>
      <c r="E29" s="396"/>
      <c r="F29" s="396"/>
      <c r="G29" s="397"/>
    </row>
    <row r="30" spans="2:7" x14ac:dyDescent="0.25">
      <c r="B30" s="395"/>
      <c r="C30" s="396"/>
      <c r="D30" s="396"/>
      <c r="E30" s="396"/>
      <c r="F30" s="396"/>
      <c r="G30" s="397"/>
    </row>
    <row r="31" spans="2:7" x14ac:dyDescent="0.25">
      <c r="B31" s="395"/>
      <c r="C31" s="396"/>
      <c r="D31" s="396"/>
      <c r="E31" s="396"/>
      <c r="F31" s="396"/>
      <c r="G31" s="397"/>
    </row>
    <row r="32" spans="2:7" x14ac:dyDescent="0.25">
      <c r="B32" s="395"/>
      <c r="C32" s="396"/>
      <c r="D32" s="396"/>
      <c r="E32" s="396"/>
      <c r="F32" s="396"/>
      <c r="G32" s="397"/>
    </row>
    <row r="33" spans="2:7" x14ac:dyDescent="0.25">
      <c r="B33" s="395"/>
      <c r="C33" s="396"/>
      <c r="D33" s="396"/>
      <c r="E33" s="396"/>
      <c r="F33" s="396"/>
      <c r="G33" s="397"/>
    </row>
    <row r="34" spans="2:7" x14ac:dyDescent="0.25">
      <c r="B34" s="395"/>
      <c r="C34" s="396"/>
      <c r="D34" s="396"/>
      <c r="E34" s="396"/>
      <c r="F34" s="396"/>
      <c r="G34" s="397"/>
    </row>
    <row r="35" spans="2:7" x14ac:dyDescent="0.25">
      <c r="B35" s="395"/>
      <c r="C35" s="396"/>
      <c r="D35" s="396"/>
      <c r="E35" s="396"/>
      <c r="F35" s="396"/>
      <c r="G35" s="397"/>
    </row>
    <row r="36" spans="2:7" x14ac:dyDescent="0.25">
      <c r="B36" s="395"/>
      <c r="C36" s="396"/>
      <c r="D36" s="396"/>
      <c r="E36" s="396"/>
      <c r="F36" s="396"/>
      <c r="G36" s="397"/>
    </row>
    <row r="37" spans="2:7" x14ac:dyDescent="0.25">
      <c r="B37" s="395"/>
      <c r="C37" s="396"/>
      <c r="D37" s="396"/>
      <c r="E37" s="396"/>
      <c r="F37" s="396"/>
      <c r="G37" s="397"/>
    </row>
    <row r="38" spans="2:7" x14ac:dyDescent="0.25">
      <c r="B38" s="395"/>
      <c r="C38" s="396"/>
      <c r="D38" s="396"/>
      <c r="E38" s="396"/>
      <c r="F38" s="396"/>
      <c r="G38" s="397"/>
    </row>
    <row r="39" spans="2:7" x14ac:dyDescent="0.25">
      <c r="B39" s="395"/>
      <c r="C39" s="396"/>
      <c r="D39" s="396"/>
      <c r="E39" s="396"/>
      <c r="F39" s="396"/>
      <c r="G39" s="397"/>
    </row>
    <row r="40" spans="2:7" x14ac:dyDescent="0.25">
      <c r="B40" s="395"/>
      <c r="C40" s="396"/>
      <c r="D40" s="396"/>
      <c r="E40" s="396"/>
      <c r="F40" s="396"/>
      <c r="G40" s="397"/>
    </row>
    <row r="41" spans="2:7" x14ac:dyDescent="0.25">
      <c r="B41" s="395"/>
      <c r="C41" s="396"/>
      <c r="D41" s="396"/>
      <c r="E41" s="396"/>
      <c r="F41" s="396"/>
      <c r="G41" s="397"/>
    </row>
    <row r="42" spans="2:7" x14ac:dyDescent="0.25">
      <c r="B42" s="398"/>
      <c r="C42" s="399"/>
      <c r="D42" s="399"/>
      <c r="E42" s="399"/>
      <c r="F42" s="399"/>
      <c r="G42" s="400"/>
    </row>
    <row r="43" spans="2:7" x14ac:dyDescent="0.25">
      <c r="B43" s="52"/>
      <c r="C43" s="52"/>
      <c r="D43" s="52"/>
      <c r="E43" s="52"/>
      <c r="F43" s="52"/>
      <c r="G43" s="52"/>
    </row>
    <row r="44" spans="2:7" x14ac:dyDescent="0.25">
      <c r="B44" s="52"/>
      <c r="C44" s="52"/>
      <c r="D44" s="52"/>
      <c r="E44" s="52"/>
      <c r="F44" s="52"/>
      <c r="G44" s="52"/>
    </row>
    <row r="45" spans="2:7" x14ac:dyDescent="0.25">
      <c r="B45" s="52"/>
      <c r="C45" s="52"/>
      <c r="D45" s="52"/>
      <c r="E45" s="52"/>
      <c r="F45" s="52"/>
      <c r="G45" s="52"/>
    </row>
    <row r="46" spans="2:7" x14ac:dyDescent="0.25">
      <c r="B46" s="52"/>
      <c r="C46" s="52"/>
      <c r="D46" s="52"/>
      <c r="E46" s="52"/>
      <c r="F46" s="52"/>
      <c r="G46" s="52"/>
    </row>
    <row r="47" spans="2:7" x14ac:dyDescent="0.25">
      <c r="B47" s="52"/>
      <c r="C47" s="52"/>
      <c r="D47" s="52"/>
      <c r="E47" s="52"/>
      <c r="F47" s="52"/>
      <c r="G47" s="52"/>
    </row>
    <row r="48" spans="2:7" x14ac:dyDescent="0.25">
      <c r="B48" s="52"/>
      <c r="C48" s="52"/>
      <c r="D48" s="52"/>
      <c r="E48" s="52"/>
      <c r="F48" s="52"/>
      <c r="G48" s="52"/>
    </row>
    <row r="49" spans="2:7" x14ac:dyDescent="0.25">
      <c r="B49" s="52"/>
      <c r="C49" s="52"/>
      <c r="D49" s="52"/>
      <c r="E49" s="52"/>
      <c r="F49" s="52"/>
      <c r="G49" s="52"/>
    </row>
    <row r="50" spans="2:7" x14ac:dyDescent="0.25">
      <c r="B50" s="52"/>
      <c r="C50" s="52"/>
      <c r="D50" s="52"/>
      <c r="E50" s="52"/>
      <c r="F50" s="52"/>
      <c r="G50" s="52"/>
    </row>
    <row r="51" spans="2:7" x14ac:dyDescent="0.25">
      <c r="B51" s="52"/>
      <c r="C51" s="52"/>
      <c r="D51" s="52"/>
      <c r="E51" s="52"/>
      <c r="F51" s="52"/>
      <c r="G51" s="52"/>
    </row>
    <row r="52" spans="2:7" x14ac:dyDescent="0.25">
      <c r="B52" s="52"/>
      <c r="C52" s="52"/>
      <c r="D52" s="52"/>
      <c r="E52" s="52"/>
      <c r="F52" s="52"/>
      <c r="G52" s="52"/>
    </row>
    <row r="53" spans="2:7" x14ac:dyDescent="0.25">
      <c r="B53" s="52"/>
      <c r="C53" s="52"/>
      <c r="D53" s="52"/>
      <c r="E53" s="52"/>
      <c r="F53" s="52"/>
      <c r="G53" s="52"/>
    </row>
    <row r="54" spans="2:7" x14ac:dyDescent="0.25">
      <c r="B54" s="180"/>
      <c r="C54" s="180"/>
      <c r="D54" s="180"/>
      <c r="E54" s="180"/>
      <c r="F54" s="180"/>
      <c r="G54" s="180"/>
    </row>
  </sheetData>
  <mergeCells count="3">
    <mergeCell ref="C3:F3"/>
    <mergeCell ref="B14:G14"/>
    <mergeCell ref="B15:G42"/>
  </mergeCells>
  <pageMargins left="0.7" right="0.7" top="0.75" bottom="0.75" header="0.3" footer="0.3"/>
  <pageSetup scale="90" orientation="portrait" r:id="rId1"/>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X64"/>
  <sheetViews>
    <sheetView workbookViewId="0"/>
  </sheetViews>
  <sheetFormatPr baseColWidth="10" defaultRowHeight="15" x14ac:dyDescent="0.25"/>
  <cols>
    <col min="1" max="1" width="2" style="179" customWidth="1"/>
    <col min="2" max="2" width="34.7109375" style="179" customWidth="1"/>
    <col min="3" max="6" width="14.42578125" style="179" customWidth="1"/>
    <col min="7" max="7" width="1.5703125" style="179" customWidth="1"/>
    <col min="8" max="15" width="11.42578125" style="179"/>
    <col min="16" max="16" width="1.85546875" style="179" customWidth="1"/>
    <col min="17" max="16384" width="11.42578125" style="179"/>
  </cols>
  <sheetData>
    <row r="1" spans="2:24" s="46" customFormat="1" ht="24" customHeight="1" x14ac:dyDescent="0.15">
      <c r="B1" s="60" t="s">
        <v>65</v>
      </c>
      <c r="C1" s="61"/>
      <c r="E1" s="62"/>
      <c r="G1" s="63"/>
      <c r="H1" s="63"/>
      <c r="I1" s="63"/>
      <c r="J1" s="63"/>
      <c r="K1" s="63"/>
      <c r="L1" s="63"/>
      <c r="M1" s="63"/>
      <c r="N1" s="63"/>
      <c r="O1" s="63"/>
      <c r="P1" s="63"/>
      <c r="Q1" s="63"/>
      <c r="R1" s="63"/>
      <c r="S1" s="63"/>
      <c r="T1" s="63"/>
      <c r="U1" s="63"/>
      <c r="V1" s="63"/>
      <c r="W1" s="63"/>
    </row>
    <row r="2" spans="2:24" s="46" customFormat="1" ht="11.25" x14ac:dyDescent="0.15">
      <c r="B2" s="48"/>
      <c r="C2" s="48"/>
      <c r="E2" s="62"/>
      <c r="G2" s="63"/>
      <c r="H2" s="63"/>
      <c r="I2" s="63"/>
      <c r="J2" s="63"/>
      <c r="K2" s="63"/>
      <c r="L2" s="63"/>
      <c r="M2" s="63"/>
      <c r="N2" s="63"/>
      <c r="O2" s="63"/>
      <c r="P2" s="63"/>
      <c r="Q2" s="63"/>
      <c r="R2" s="63"/>
      <c r="S2" s="63"/>
      <c r="T2" s="63"/>
      <c r="U2" s="63"/>
      <c r="V2" s="63"/>
      <c r="W2" s="63"/>
    </row>
    <row r="3" spans="2:24" s="60" customFormat="1" ht="27" customHeight="1" x14ac:dyDescent="0.25">
      <c r="B3" s="327" t="s">
        <v>27</v>
      </c>
      <c r="C3" s="327">
        <f>+'2. ANID BUDGET'!C3</f>
        <v>0</v>
      </c>
      <c r="D3" s="327"/>
      <c r="E3" s="327"/>
      <c r="F3" s="327"/>
      <c r="G3" s="66"/>
      <c r="H3" s="66"/>
      <c r="I3" s="66"/>
      <c r="J3" s="66"/>
      <c r="K3" s="66"/>
      <c r="L3" s="66"/>
      <c r="M3" s="66"/>
      <c r="N3" s="66"/>
      <c r="O3" s="66"/>
      <c r="P3" s="66"/>
      <c r="Q3" s="66"/>
      <c r="R3" s="66"/>
      <c r="S3" s="66"/>
      <c r="T3" s="66"/>
      <c r="U3" s="66"/>
      <c r="V3" s="66"/>
      <c r="W3" s="66"/>
    </row>
    <row r="4" spans="2:24" s="48" customFormat="1" ht="11.25" x14ac:dyDescent="0.15">
      <c r="B4" s="68" t="s">
        <v>96</v>
      </c>
      <c r="D4" s="60"/>
      <c r="E4" s="65"/>
      <c r="F4" s="60"/>
      <c r="G4" s="67"/>
      <c r="H4" s="67"/>
      <c r="I4" s="67"/>
      <c r="J4" s="67"/>
      <c r="K4" s="67"/>
      <c r="L4" s="67"/>
      <c r="M4" s="67"/>
      <c r="N4" s="67"/>
      <c r="O4" s="67"/>
      <c r="P4" s="67"/>
      <c r="Q4" s="67"/>
      <c r="R4" s="67"/>
      <c r="S4" s="67"/>
      <c r="T4" s="67"/>
      <c r="U4" s="67"/>
      <c r="V4" s="67"/>
      <c r="W4" s="67"/>
    </row>
    <row r="5" spans="2:24" s="48" customFormat="1" ht="30" customHeight="1" x14ac:dyDescent="0.25">
      <c r="B5" s="181" t="s">
        <v>69</v>
      </c>
      <c r="C5" s="182" t="s">
        <v>108</v>
      </c>
      <c r="D5" s="182" t="s">
        <v>109</v>
      </c>
      <c r="E5" s="183" t="s">
        <v>110</v>
      </c>
      <c r="F5" s="182" t="s">
        <v>21</v>
      </c>
      <c r="G5" s="67"/>
      <c r="H5" s="401" t="s">
        <v>64</v>
      </c>
      <c r="I5" s="402"/>
      <c r="J5" s="402"/>
      <c r="K5" s="402"/>
      <c r="L5" s="402"/>
      <c r="M5" s="402"/>
      <c r="N5" s="402"/>
      <c r="O5" s="402"/>
      <c r="P5" s="67"/>
      <c r="Q5" s="401" t="s">
        <v>64</v>
      </c>
      <c r="R5" s="402"/>
      <c r="S5" s="402"/>
      <c r="T5" s="402"/>
      <c r="U5" s="402"/>
      <c r="V5" s="402"/>
      <c r="W5" s="402"/>
      <c r="X5" s="402"/>
    </row>
    <row r="6" spans="2:24" ht="21" customHeight="1" x14ac:dyDescent="0.25">
      <c r="B6" s="320"/>
      <c r="C6" s="321">
        <v>0</v>
      </c>
      <c r="D6" s="321">
        <v>0</v>
      </c>
      <c r="E6" s="321">
        <v>0</v>
      </c>
      <c r="F6" s="228">
        <f>SUM(C6:E6)</f>
        <v>0</v>
      </c>
      <c r="H6" s="403"/>
      <c r="I6" s="404"/>
      <c r="J6" s="404"/>
      <c r="K6" s="404"/>
      <c r="L6" s="404"/>
      <c r="M6" s="404"/>
      <c r="N6" s="404"/>
      <c r="O6" s="405"/>
      <c r="Q6" s="403"/>
      <c r="R6" s="404"/>
      <c r="S6" s="404"/>
      <c r="T6" s="404"/>
      <c r="U6" s="404"/>
      <c r="V6" s="404"/>
      <c r="W6" s="404"/>
      <c r="X6" s="405"/>
    </row>
    <row r="7" spans="2:24" ht="21" customHeight="1" x14ac:dyDescent="0.25">
      <c r="B7" s="320"/>
      <c r="C7" s="321">
        <v>0</v>
      </c>
      <c r="D7" s="321">
        <v>0</v>
      </c>
      <c r="E7" s="321">
        <v>0</v>
      </c>
      <c r="F7" s="228">
        <f t="shared" ref="F7:F18" si="0">SUM(C7:E7)</f>
        <v>0</v>
      </c>
      <c r="H7" s="406"/>
      <c r="I7" s="407"/>
      <c r="J7" s="407"/>
      <c r="K7" s="407"/>
      <c r="L7" s="407"/>
      <c r="M7" s="407"/>
      <c r="N7" s="407"/>
      <c r="O7" s="408"/>
      <c r="Q7" s="406"/>
      <c r="R7" s="407"/>
      <c r="S7" s="407"/>
      <c r="T7" s="407"/>
      <c r="U7" s="407"/>
      <c r="V7" s="407"/>
      <c r="W7" s="407"/>
      <c r="X7" s="408"/>
    </row>
    <row r="8" spans="2:24" ht="21" customHeight="1" x14ac:dyDescent="0.25">
      <c r="B8" s="320"/>
      <c r="C8" s="321">
        <v>0</v>
      </c>
      <c r="D8" s="321">
        <v>0</v>
      </c>
      <c r="E8" s="321">
        <v>0</v>
      </c>
      <c r="F8" s="228">
        <f t="shared" si="0"/>
        <v>0</v>
      </c>
      <c r="H8" s="406"/>
      <c r="I8" s="407"/>
      <c r="J8" s="407"/>
      <c r="K8" s="407"/>
      <c r="L8" s="407"/>
      <c r="M8" s="407"/>
      <c r="N8" s="407"/>
      <c r="O8" s="408"/>
      <c r="Q8" s="406"/>
      <c r="R8" s="407"/>
      <c r="S8" s="407"/>
      <c r="T8" s="407"/>
      <c r="U8" s="407"/>
      <c r="V8" s="407"/>
      <c r="W8" s="407"/>
      <c r="X8" s="408"/>
    </row>
    <row r="9" spans="2:24" ht="21" customHeight="1" x14ac:dyDescent="0.25">
      <c r="B9" s="320"/>
      <c r="C9" s="321">
        <v>0</v>
      </c>
      <c r="D9" s="321">
        <v>0</v>
      </c>
      <c r="E9" s="321">
        <v>0</v>
      </c>
      <c r="F9" s="228">
        <f t="shared" si="0"/>
        <v>0</v>
      </c>
      <c r="H9" s="406"/>
      <c r="I9" s="407"/>
      <c r="J9" s="407"/>
      <c r="K9" s="407"/>
      <c r="L9" s="407"/>
      <c r="M9" s="407"/>
      <c r="N9" s="407"/>
      <c r="O9" s="408"/>
      <c r="Q9" s="406"/>
      <c r="R9" s="407"/>
      <c r="S9" s="407"/>
      <c r="T9" s="407"/>
      <c r="U9" s="407"/>
      <c r="V9" s="407"/>
      <c r="W9" s="407"/>
      <c r="X9" s="408"/>
    </row>
    <row r="10" spans="2:24" ht="21" customHeight="1" x14ac:dyDescent="0.25">
      <c r="B10" s="320"/>
      <c r="C10" s="321">
        <v>0</v>
      </c>
      <c r="D10" s="321">
        <v>0</v>
      </c>
      <c r="E10" s="321">
        <v>0</v>
      </c>
      <c r="F10" s="228">
        <f t="shared" si="0"/>
        <v>0</v>
      </c>
      <c r="H10" s="406"/>
      <c r="I10" s="407"/>
      <c r="J10" s="407"/>
      <c r="K10" s="407"/>
      <c r="L10" s="407"/>
      <c r="M10" s="407"/>
      <c r="N10" s="407"/>
      <c r="O10" s="408"/>
      <c r="Q10" s="406"/>
      <c r="R10" s="407"/>
      <c r="S10" s="407"/>
      <c r="T10" s="407"/>
      <c r="U10" s="407"/>
      <c r="V10" s="407"/>
      <c r="W10" s="407"/>
      <c r="X10" s="408"/>
    </row>
    <row r="11" spans="2:24" ht="21" customHeight="1" x14ac:dyDescent="0.25">
      <c r="B11" s="320"/>
      <c r="C11" s="321">
        <v>0</v>
      </c>
      <c r="D11" s="321">
        <v>0</v>
      </c>
      <c r="E11" s="321">
        <v>0</v>
      </c>
      <c r="F11" s="228">
        <f t="shared" si="0"/>
        <v>0</v>
      </c>
      <c r="H11" s="406"/>
      <c r="I11" s="407"/>
      <c r="J11" s="407"/>
      <c r="K11" s="407"/>
      <c r="L11" s="407"/>
      <c r="M11" s="407"/>
      <c r="N11" s="407"/>
      <c r="O11" s="408"/>
      <c r="Q11" s="406"/>
      <c r="R11" s="407"/>
      <c r="S11" s="407"/>
      <c r="T11" s="407"/>
      <c r="U11" s="407"/>
      <c r="V11" s="407"/>
      <c r="W11" s="407"/>
      <c r="X11" s="408"/>
    </row>
    <row r="12" spans="2:24" ht="21" customHeight="1" x14ac:dyDescent="0.25">
      <c r="B12" s="320"/>
      <c r="C12" s="321">
        <v>0</v>
      </c>
      <c r="D12" s="321">
        <v>0</v>
      </c>
      <c r="E12" s="321">
        <v>0</v>
      </c>
      <c r="F12" s="228">
        <f t="shared" si="0"/>
        <v>0</v>
      </c>
      <c r="H12" s="406"/>
      <c r="I12" s="407"/>
      <c r="J12" s="407"/>
      <c r="K12" s="407"/>
      <c r="L12" s="407"/>
      <c r="M12" s="407"/>
      <c r="N12" s="407"/>
      <c r="O12" s="408"/>
      <c r="Q12" s="406"/>
      <c r="R12" s="407"/>
      <c r="S12" s="407"/>
      <c r="T12" s="407"/>
      <c r="U12" s="407"/>
      <c r="V12" s="407"/>
      <c r="W12" s="407"/>
      <c r="X12" s="408"/>
    </row>
    <row r="13" spans="2:24" ht="21" customHeight="1" x14ac:dyDescent="0.25">
      <c r="B13" s="320"/>
      <c r="C13" s="321">
        <v>0</v>
      </c>
      <c r="D13" s="321">
        <v>0</v>
      </c>
      <c r="E13" s="321">
        <v>0</v>
      </c>
      <c r="F13" s="228">
        <f t="shared" si="0"/>
        <v>0</v>
      </c>
      <c r="H13" s="406"/>
      <c r="I13" s="407"/>
      <c r="J13" s="407"/>
      <c r="K13" s="407"/>
      <c r="L13" s="407"/>
      <c r="M13" s="407"/>
      <c r="N13" s="407"/>
      <c r="O13" s="408"/>
      <c r="Q13" s="406"/>
      <c r="R13" s="407"/>
      <c r="S13" s="407"/>
      <c r="T13" s="407"/>
      <c r="U13" s="407"/>
      <c r="V13" s="407"/>
      <c r="W13" s="407"/>
      <c r="X13" s="408"/>
    </row>
    <row r="14" spans="2:24" ht="21" customHeight="1" x14ac:dyDescent="0.25">
      <c r="B14" s="320"/>
      <c r="C14" s="321">
        <v>0</v>
      </c>
      <c r="D14" s="321">
        <v>0</v>
      </c>
      <c r="E14" s="321">
        <v>0</v>
      </c>
      <c r="F14" s="228">
        <f>SUM(C14:E14)</f>
        <v>0</v>
      </c>
      <c r="H14" s="406"/>
      <c r="I14" s="407"/>
      <c r="J14" s="407"/>
      <c r="K14" s="407"/>
      <c r="L14" s="407"/>
      <c r="M14" s="407"/>
      <c r="N14" s="407"/>
      <c r="O14" s="408"/>
      <c r="Q14" s="406"/>
      <c r="R14" s="407"/>
      <c r="S14" s="407"/>
      <c r="T14" s="407"/>
      <c r="U14" s="407"/>
      <c r="V14" s="407"/>
      <c r="W14" s="407"/>
      <c r="X14" s="408"/>
    </row>
    <row r="15" spans="2:24" ht="21" customHeight="1" x14ac:dyDescent="0.25">
      <c r="B15" s="320"/>
      <c r="C15" s="321">
        <v>0</v>
      </c>
      <c r="D15" s="321">
        <v>0</v>
      </c>
      <c r="E15" s="321">
        <v>0</v>
      </c>
      <c r="F15" s="228">
        <f t="shared" si="0"/>
        <v>0</v>
      </c>
      <c r="H15" s="406"/>
      <c r="I15" s="407"/>
      <c r="J15" s="407"/>
      <c r="K15" s="407"/>
      <c r="L15" s="407"/>
      <c r="M15" s="407"/>
      <c r="N15" s="407"/>
      <c r="O15" s="408"/>
      <c r="Q15" s="406"/>
      <c r="R15" s="407"/>
      <c r="S15" s="407"/>
      <c r="T15" s="407"/>
      <c r="U15" s="407"/>
      <c r="V15" s="407"/>
      <c r="W15" s="407"/>
      <c r="X15" s="408"/>
    </row>
    <row r="16" spans="2:24" ht="21" customHeight="1" x14ac:dyDescent="0.25">
      <c r="B16" s="320"/>
      <c r="C16" s="321">
        <v>0</v>
      </c>
      <c r="D16" s="321">
        <v>0</v>
      </c>
      <c r="E16" s="321">
        <v>0</v>
      </c>
      <c r="F16" s="228">
        <f t="shared" si="0"/>
        <v>0</v>
      </c>
      <c r="H16" s="406"/>
      <c r="I16" s="407"/>
      <c r="J16" s="407"/>
      <c r="K16" s="407"/>
      <c r="L16" s="407"/>
      <c r="M16" s="407"/>
      <c r="N16" s="407"/>
      <c r="O16" s="408"/>
      <c r="Q16" s="406"/>
      <c r="R16" s="407"/>
      <c r="S16" s="407"/>
      <c r="T16" s="407"/>
      <c r="U16" s="407"/>
      <c r="V16" s="407"/>
      <c r="W16" s="407"/>
      <c r="X16" s="408"/>
    </row>
    <row r="17" spans="2:24" ht="21" customHeight="1" x14ac:dyDescent="0.25">
      <c r="B17" s="320"/>
      <c r="C17" s="321">
        <v>0</v>
      </c>
      <c r="D17" s="321">
        <v>0</v>
      </c>
      <c r="E17" s="321">
        <v>0</v>
      </c>
      <c r="F17" s="228">
        <f t="shared" si="0"/>
        <v>0</v>
      </c>
      <c r="H17" s="406"/>
      <c r="I17" s="407"/>
      <c r="J17" s="407"/>
      <c r="K17" s="407"/>
      <c r="L17" s="407"/>
      <c r="M17" s="407"/>
      <c r="N17" s="407"/>
      <c r="O17" s="408"/>
      <c r="Q17" s="406"/>
      <c r="R17" s="407"/>
      <c r="S17" s="407"/>
      <c r="T17" s="407"/>
      <c r="U17" s="407"/>
      <c r="V17" s="407"/>
      <c r="W17" s="407"/>
      <c r="X17" s="408"/>
    </row>
    <row r="18" spans="2:24" ht="21" customHeight="1" x14ac:dyDescent="0.25">
      <c r="B18" s="320"/>
      <c r="C18" s="321">
        <v>0</v>
      </c>
      <c r="D18" s="321">
        <v>0</v>
      </c>
      <c r="E18" s="321">
        <v>0</v>
      </c>
      <c r="F18" s="228">
        <f t="shared" si="0"/>
        <v>0</v>
      </c>
      <c r="H18" s="406"/>
      <c r="I18" s="407"/>
      <c r="J18" s="407"/>
      <c r="K18" s="407"/>
      <c r="L18" s="407"/>
      <c r="M18" s="407"/>
      <c r="N18" s="407"/>
      <c r="O18" s="408"/>
      <c r="Q18" s="406"/>
      <c r="R18" s="407"/>
      <c r="S18" s="407"/>
      <c r="T18" s="407"/>
      <c r="U18" s="407"/>
      <c r="V18" s="407"/>
      <c r="W18" s="407"/>
      <c r="X18" s="408"/>
    </row>
    <row r="19" spans="2:24" ht="21" customHeight="1" x14ac:dyDescent="0.25">
      <c r="B19" s="320"/>
      <c r="C19" s="321">
        <v>0</v>
      </c>
      <c r="D19" s="321">
        <v>0</v>
      </c>
      <c r="E19" s="321">
        <v>0</v>
      </c>
      <c r="F19" s="228">
        <f>SUM(C19:E19)</f>
        <v>0</v>
      </c>
      <c r="H19" s="406"/>
      <c r="I19" s="407"/>
      <c r="J19" s="407"/>
      <c r="K19" s="407"/>
      <c r="L19" s="407"/>
      <c r="M19" s="407"/>
      <c r="N19" s="407"/>
      <c r="O19" s="408"/>
      <c r="Q19" s="406"/>
      <c r="R19" s="407"/>
      <c r="S19" s="407"/>
      <c r="T19" s="407"/>
      <c r="U19" s="407"/>
      <c r="V19" s="407"/>
      <c r="W19" s="407"/>
      <c r="X19" s="408"/>
    </row>
    <row r="20" spans="2:24" ht="24" customHeight="1" x14ac:dyDescent="0.25">
      <c r="B20" s="181" t="s">
        <v>21</v>
      </c>
      <c r="C20" s="230">
        <f>SUM(C6:C19)</f>
        <v>0</v>
      </c>
      <c r="D20" s="230">
        <f>SUM(D6:D19)</f>
        <v>0</v>
      </c>
      <c r="E20" s="230">
        <f>SUM(E6:E19)</f>
        <v>0</v>
      </c>
      <c r="F20" s="230">
        <f t="shared" ref="F20" si="1">SUM(F6:F19)</f>
        <v>0</v>
      </c>
      <c r="H20" s="406"/>
      <c r="I20" s="407"/>
      <c r="J20" s="407"/>
      <c r="K20" s="407"/>
      <c r="L20" s="407"/>
      <c r="M20" s="407"/>
      <c r="N20" s="407"/>
      <c r="O20" s="408"/>
      <c r="Q20" s="406"/>
      <c r="R20" s="407"/>
      <c r="S20" s="407"/>
      <c r="T20" s="407"/>
      <c r="U20" s="407"/>
      <c r="V20" s="407"/>
      <c r="W20" s="407"/>
      <c r="X20" s="408"/>
    </row>
    <row r="21" spans="2:24" x14ac:dyDescent="0.25">
      <c r="H21" s="406"/>
      <c r="I21" s="407"/>
      <c r="J21" s="407"/>
      <c r="K21" s="407"/>
      <c r="L21" s="407"/>
      <c r="M21" s="407"/>
      <c r="N21" s="407"/>
      <c r="O21" s="408"/>
      <c r="Q21" s="406"/>
      <c r="R21" s="407"/>
      <c r="S21" s="407"/>
      <c r="T21" s="407"/>
      <c r="U21" s="407"/>
      <c r="V21" s="407"/>
      <c r="W21" s="407"/>
      <c r="X21" s="408"/>
    </row>
    <row r="22" spans="2:24" ht="58.7" customHeight="1" x14ac:dyDescent="0.25">
      <c r="B22" s="412" t="s">
        <v>66</v>
      </c>
      <c r="C22" s="412"/>
      <c r="D22" s="412"/>
      <c r="E22" s="412"/>
      <c r="F22" s="412"/>
      <c r="H22" s="406"/>
      <c r="I22" s="407"/>
      <c r="J22" s="407"/>
      <c r="K22" s="407"/>
      <c r="L22" s="407"/>
      <c r="M22" s="407"/>
      <c r="N22" s="407"/>
      <c r="O22" s="408"/>
      <c r="Q22" s="406"/>
      <c r="R22" s="407"/>
      <c r="S22" s="407"/>
      <c r="T22" s="407"/>
      <c r="U22" s="407"/>
      <c r="V22" s="407"/>
      <c r="W22" s="407"/>
      <c r="X22" s="408"/>
    </row>
    <row r="23" spans="2:24" x14ac:dyDescent="0.25">
      <c r="H23" s="406"/>
      <c r="I23" s="407"/>
      <c r="J23" s="407"/>
      <c r="K23" s="407"/>
      <c r="L23" s="407"/>
      <c r="M23" s="407"/>
      <c r="N23" s="407"/>
      <c r="O23" s="408"/>
      <c r="Q23" s="406"/>
      <c r="R23" s="407"/>
      <c r="S23" s="407"/>
      <c r="T23" s="407"/>
      <c r="U23" s="407"/>
      <c r="V23" s="407"/>
      <c r="W23" s="407"/>
      <c r="X23" s="408"/>
    </row>
    <row r="24" spans="2:24" x14ac:dyDescent="0.25">
      <c r="H24" s="406"/>
      <c r="I24" s="407"/>
      <c r="J24" s="407"/>
      <c r="K24" s="407"/>
      <c r="L24" s="407"/>
      <c r="M24" s="407"/>
      <c r="N24" s="407"/>
      <c r="O24" s="408"/>
      <c r="Q24" s="406"/>
      <c r="R24" s="407"/>
      <c r="S24" s="407"/>
      <c r="T24" s="407"/>
      <c r="U24" s="407"/>
      <c r="V24" s="407"/>
      <c r="W24" s="407"/>
      <c r="X24" s="408"/>
    </row>
    <row r="25" spans="2:24" x14ac:dyDescent="0.25">
      <c r="B25" s="184"/>
      <c r="C25" s="184"/>
      <c r="D25" s="184"/>
      <c r="E25" s="184"/>
      <c r="F25" s="184"/>
      <c r="H25" s="406"/>
      <c r="I25" s="407"/>
      <c r="J25" s="407"/>
      <c r="K25" s="407"/>
      <c r="L25" s="407"/>
      <c r="M25" s="407"/>
      <c r="N25" s="407"/>
      <c r="O25" s="408"/>
      <c r="Q25" s="406"/>
      <c r="R25" s="407"/>
      <c r="S25" s="407"/>
      <c r="T25" s="407"/>
      <c r="U25" s="407"/>
      <c r="V25" s="407"/>
      <c r="W25" s="407"/>
      <c r="X25" s="408"/>
    </row>
    <row r="26" spans="2:24" x14ac:dyDescent="0.25">
      <c r="B26" s="184"/>
      <c r="C26" s="184"/>
      <c r="D26" s="184"/>
      <c r="E26" s="184"/>
      <c r="F26" s="184"/>
      <c r="H26" s="406"/>
      <c r="I26" s="407"/>
      <c r="J26" s="407"/>
      <c r="K26" s="407"/>
      <c r="L26" s="407"/>
      <c r="M26" s="407"/>
      <c r="N26" s="407"/>
      <c r="O26" s="408"/>
      <c r="Q26" s="406"/>
      <c r="R26" s="407"/>
      <c r="S26" s="407"/>
      <c r="T26" s="407"/>
      <c r="U26" s="407"/>
      <c r="V26" s="407"/>
      <c r="W26" s="407"/>
      <c r="X26" s="408"/>
    </row>
    <row r="27" spans="2:24" ht="22.35" customHeight="1" x14ac:dyDescent="0.25">
      <c r="B27" s="184"/>
      <c r="C27" s="184"/>
      <c r="D27" s="184"/>
      <c r="E27" s="184"/>
      <c r="F27" s="184"/>
      <c r="H27" s="406"/>
      <c r="I27" s="407"/>
      <c r="J27" s="407"/>
      <c r="K27" s="407"/>
      <c r="L27" s="407"/>
      <c r="M27" s="407"/>
      <c r="N27" s="407"/>
      <c r="O27" s="408"/>
      <c r="Q27" s="406"/>
      <c r="R27" s="407"/>
      <c r="S27" s="407"/>
      <c r="T27" s="407"/>
      <c r="U27" s="407"/>
      <c r="V27" s="407"/>
      <c r="W27" s="407"/>
      <c r="X27" s="408"/>
    </row>
    <row r="28" spans="2:24" x14ac:dyDescent="0.25">
      <c r="B28" s="184"/>
      <c r="C28" s="184"/>
      <c r="D28" s="184"/>
      <c r="E28" s="184"/>
      <c r="F28" s="184"/>
      <c r="H28" s="406"/>
      <c r="I28" s="407"/>
      <c r="J28" s="407"/>
      <c r="K28" s="407"/>
      <c r="L28" s="407"/>
      <c r="M28" s="407"/>
      <c r="N28" s="407"/>
      <c r="O28" s="408"/>
      <c r="Q28" s="406"/>
      <c r="R28" s="407"/>
      <c r="S28" s="407"/>
      <c r="T28" s="407"/>
      <c r="U28" s="407"/>
      <c r="V28" s="407"/>
      <c r="W28" s="407"/>
      <c r="X28" s="408"/>
    </row>
    <row r="29" spans="2:24" ht="60.95" customHeight="1" x14ac:dyDescent="0.25">
      <c r="B29" s="184"/>
      <c r="C29" s="184"/>
      <c r="D29" s="184"/>
      <c r="E29" s="184"/>
      <c r="F29" s="184"/>
      <c r="H29" s="406"/>
      <c r="I29" s="407"/>
      <c r="J29" s="407"/>
      <c r="K29" s="407"/>
      <c r="L29" s="407"/>
      <c r="M29" s="407"/>
      <c r="N29" s="407"/>
      <c r="O29" s="408"/>
      <c r="Q29" s="406"/>
      <c r="R29" s="407"/>
      <c r="S29" s="407"/>
      <c r="T29" s="407"/>
      <c r="U29" s="407"/>
      <c r="V29" s="407"/>
      <c r="W29" s="407"/>
      <c r="X29" s="408"/>
    </row>
    <row r="30" spans="2:24" x14ac:dyDescent="0.25">
      <c r="B30" s="184"/>
      <c r="C30" s="184"/>
      <c r="D30" s="184"/>
      <c r="E30" s="184"/>
      <c r="F30" s="184"/>
      <c r="H30" s="406"/>
      <c r="I30" s="407"/>
      <c r="J30" s="407"/>
      <c r="K30" s="407"/>
      <c r="L30" s="407"/>
      <c r="M30" s="407"/>
      <c r="N30" s="407"/>
      <c r="O30" s="408"/>
      <c r="Q30" s="406"/>
      <c r="R30" s="407"/>
      <c r="S30" s="407"/>
      <c r="T30" s="407"/>
      <c r="U30" s="407"/>
      <c r="V30" s="407"/>
      <c r="W30" s="407"/>
      <c r="X30" s="408"/>
    </row>
    <row r="31" spans="2:24" x14ac:dyDescent="0.25">
      <c r="B31" s="184"/>
      <c r="C31" s="184"/>
      <c r="D31" s="184"/>
      <c r="E31" s="184"/>
      <c r="F31" s="184"/>
      <c r="H31" s="406"/>
      <c r="I31" s="407"/>
      <c r="J31" s="407"/>
      <c r="K31" s="407"/>
      <c r="L31" s="407"/>
      <c r="M31" s="407"/>
      <c r="N31" s="407"/>
      <c r="O31" s="408"/>
      <c r="Q31" s="406"/>
      <c r="R31" s="407"/>
      <c r="S31" s="407"/>
      <c r="T31" s="407"/>
      <c r="U31" s="407"/>
      <c r="V31" s="407"/>
      <c r="W31" s="407"/>
      <c r="X31" s="408"/>
    </row>
    <row r="32" spans="2:24" x14ac:dyDescent="0.25">
      <c r="B32" s="184"/>
      <c r="C32" s="184"/>
      <c r="D32" s="184"/>
      <c r="E32" s="184"/>
      <c r="F32" s="184"/>
      <c r="H32" s="406"/>
      <c r="I32" s="407"/>
      <c r="J32" s="407"/>
      <c r="K32" s="407"/>
      <c r="L32" s="407"/>
      <c r="M32" s="407"/>
      <c r="N32" s="407"/>
      <c r="O32" s="408"/>
      <c r="Q32" s="406"/>
      <c r="R32" s="407"/>
      <c r="S32" s="407"/>
      <c r="T32" s="407"/>
      <c r="U32" s="407"/>
      <c r="V32" s="407"/>
      <c r="W32" s="407"/>
      <c r="X32" s="408"/>
    </row>
    <row r="33" spans="2:24" x14ac:dyDescent="0.25">
      <c r="B33" s="184"/>
      <c r="C33" s="184"/>
      <c r="D33" s="184"/>
      <c r="E33" s="184"/>
      <c r="F33" s="184"/>
      <c r="H33" s="406"/>
      <c r="I33" s="407"/>
      <c r="J33" s="407"/>
      <c r="K33" s="407"/>
      <c r="L33" s="407"/>
      <c r="M33" s="407"/>
      <c r="N33" s="407"/>
      <c r="O33" s="408"/>
      <c r="Q33" s="406"/>
      <c r="R33" s="407"/>
      <c r="S33" s="407"/>
      <c r="T33" s="407"/>
      <c r="U33" s="407"/>
      <c r="V33" s="407"/>
      <c r="W33" s="407"/>
      <c r="X33" s="408"/>
    </row>
    <row r="34" spans="2:24" x14ac:dyDescent="0.25">
      <c r="B34" s="184"/>
      <c r="C34" s="184"/>
      <c r="D34" s="184"/>
      <c r="E34" s="184"/>
      <c r="F34" s="184"/>
      <c r="H34" s="409"/>
      <c r="I34" s="410"/>
      <c r="J34" s="410"/>
      <c r="K34" s="410"/>
      <c r="L34" s="410"/>
      <c r="M34" s="410"/>
      <c r="N34" s="410"/>
      <c r="O34" s="411"/>
      <c r="Q34" s="409"/>
      <c r="R34" s="410"/>
      <c r="S34" s="410"/>
      <c r="T34" s="410"/>
      <c r="U34" s="410"/>
      <c r="V34" s="410"/>
      <c r="W34" s="410"/>
      <c r="X34" s="411"/>
    </row>
    <row r="35" spans="2:24" x14ac:dyDescent="0.25">
      <c r="B35" s="184"/>
      <c r="C35" s="184"/>
      <c r="D35" s="184"/>
      <c r="E35" s="184"/>
      <c r="F35" s="184"/>
    </row>
    <row r="36" spans="2:24" x14ac:dyDescent="0.25">
      <c r="B36" s="184"/>
      <c r="C36" s="184"/>
      <c r="D36" s="184"/>
      <c r="E36" s="184"/>
      <c r="F36" s="184"/>
    </row>
    <row r="37" spans="2:24" x14ac:dyDescent="0.25">
      <c r="B37" s="184"/>
      <c r="C37" s="184"/>
      <c r="D37" s="184"/>
      <c r="E37" s="184"/>
      <c r="F37" s="184"/>
    </row>
    <row r="38" spans="2:24" x14ac:dyDescent="0.25">
      <c r="B38" s="184"/>
      <c r="C38" s="184"/>
      <c r="D38" s="184"/>
      <c r="E38" s="184"/>
      <c r="F38" s="184"/>
    </row>
    <row r="39" spans="2:24" x14ac:dyDescent="0.25">
      <c r="B39" s="184"/>
      <c r="C39" s="184"/>
      <c r="D39" s="184"/>
      <c r="E39" s="184"/>
      <c r="F39" s="184"/>
    </row>
    <row r="40" spans="2:24" x14ac:dyDescent="0.25">
      <c r="B40" s="184"/>
      <c r="C40" s="184"/>
      <c r="D40" s="184"/>
      <c r="E40" s="184"/>
      <c r="F40" s="184"/>
    </row>
    <row r="41" spans="2:24" x14ac:dyDescent="0.25">
      <c r="B41" s="184"/>
      <c r="C41" s="184"/>
      <c r="D41" s="184"/>
      <c r="E41" s="184"/>
      <c r="F41" s="184"/>
    </row>
    <row r="42" spans="2:24" x14ac:dyDescent="0.25">
      <c r="B42" s="184"/>
      <c r="C42" s="184"/>
      <c r="D42" s="184"/>
      <c r="E42" s="184"/>
      <c r="F42" s="184"/>
    </row>
    <row r="43" spans="2:24" x14ac:dyDescent="0.25">
      <c r="B43" s="184"/>
      <c r="C43" s="184"/>
      <c r="D43" s="184"/>
      <c r="E43" s="184"/>
      <c r="F43" s="184"/>
    </row>
    <row r="44" spans="2:24" x14ac:dyDescent="0.25">
      <c r="B44" s="184"/>
      <c r="C44" s="184"/>
      <c r="D44" s="184"/>
      <c r="E44" s="184"/>
      <c r="F44" s="184"/>
    </row>
    <row r="45" spans="2:24" x14ac:dyDescent="0.25">
      <c r="B45" s="184"/>
      <c r="C45" s="184"/>
      <c r="D45" s="184"/>
      <c r="E45" s="184"/>
      <c r="F45" s="184"/>
    </row>
    <row r="46" spans="2:24" x14ac:dyDescent="0.25">
      <c r="B46" s="184"/>
      <c r="C46" s="184"/>
      <c r="D46" s="184"/>
      <c r="E46" s="184"/>
      <c r="F46" s="184"/>
    </row>
    <row r="47" spans="2:24" x14ac:dyDescent="0.25">
      <c r="B47" s="184"/>
      <c r="C47" s="184"/>
      <c r="D47" s="184"/>
      <c r="E47" s="184"/>
      <c r="F47" s="184"/>
    </row>
    <row r="48" spans="2:24" x14ac:dyDescent="0.25">
      <c r="B48" s="184"/>
      <c r="C48" s="184"/>
      <c r="D48" s="184"/>
      <c r="E48" s="184"/>
      <c r="F48" s="184"/>
    </row>
    <row r="49" spans="2:6" x14ac:dyDescent="0.25">
      <c r="B49" s="184"/>
      <c r="C49" s="184"/>
      <c r="D49" s="184"/>
      <c r="E49" s="184"/>
      <c r="F49" s="184"/>
    </row>
    <row r="50" spans="2:6" x14ac:dyDescent="0.25">
      <c r="B50" s="184"/>
      <c r="C50" s="184"/>
      <c r="D50" s="184"/>
      <c r="E50" s="184"/>
      <c r="F50" s="184"/>
    </row>
    <row r="51" spans="2:6" x14ac:dyDescent="0.25">
      <c r="B51" s="184"/>
      <c r="C51" s="184"/>
      <c r="D51" s="184"/>
      <c r="E51" s="184"/>
      <c r="F51" s="184"/>
    </row>
    <row r="52" spans="2:6" x14ac:dyDescent="0.25">
      <c r="B52" s="184"/>
      <c r="C52" s="184"/>
      <c r="D52" s="184"/>
      <c r="E52" s="184"/>
      <c r="F52" s="184"/>
    </row>
    <row r="53" spans="2:6" x14ac:dyDescent="0.25">
      <c r="B53" s="52"/>
      <c r="C53" s="52"/>
      <c r="D53" s="52"/>
      <c r="E53" s="52"/>
      <c r="F53" s="52"/>
    </row>
    <row r="54" spans="2:6" x14ac:dyDescent="0.25">
      <c r="B54" s="52"/>
      <c r="C54" s="52"/>
      <c r="D54" s="52"/>
      <c r="E54" s="52"/>
      <c r="F54" s="52"/>
    </row>
    <row r="55" spans="2:6" x14ac:dyDescent="0.25">
      <c r="B55" s="52"/>
      <c r="C55" s="52"/>
      <c r="D55" s="52"/>
      <c r="E55" s="52"/>
      <c r="F55" s="52"/>
    </row>
    <row r="56" spans="2:6" x14ac:dyDescent="0.25">
      <c r="B56" s="52"/>
      <c r="C56" s="52"/>
      <c r="D56" s="52"/>
      <c r="E56" s="52"/>
      <c r="F56" s="52"/>
    </row>
    <row r="57" spans="2:6" x14ac:dyDescent="0.25">
      <c r="B57" s="52"/>
      <c r="C57" s="52"/>
      <c r="D57" s="52"/>
      <c r="E57" s="52"/>
      <c r="F57" s="52"/>
    </row>
    <row r="58" spans="2:6" x14ac:dyDescent="0.25">
      <c r="B58" s="52"/>
      <c r="C58" s="52"/>
      <c r="D58" s="52"/>
      <c r="E58" s="52"/>
      <c r="F58" s="52"/>
    </row>
    <row r="59" spans="2:6" x14ac:dyDescent="0.25">
      <c r="B59" s="52"/>
      <c r="C59" s="52"/>
      <c r="D59" s="52"/>
      <c r="E59" s="52"/>
      <c r="F59" s="52"/>
    </row>
    <row r="60" spans="2:6" x14ac:dyDescent="0.25">
      <c r="B60" s="52"/>
      <c r="C60" s="52"/>
      <c r="D60" s="52"/>
      <c r="E60" s="52"/>
      <c r="F60" s="52"/>
    </row>
    <row r="61" spans="2:6" x14ac:dyDescent="0.25">
      <c r="B61" s="52"/>
      <c r="C61" s="52"/>
      <c r="D61" s="52"/>
      <c r="E61" s="52"/>
      <c r="F61" s="52"/>
    </row>
    <row r="62" spans="2:6" x14ac:dyDescent="0.25">
      <c r="B62" s="52"/>
      <c r="C62" s="52"/>
      <c r="D62" s="52"/>
      <c r="E62" s="52"/>
      <c r="F62" s="52"/>
    </row>
    <row r="63" spans="2:6" x14ac:dyDescent="0.25">
      <c r="B63" s="52"/>
      <c r="C63" s="52"/>
      <c r="D63" s="52"/>
      <c r="E63" s="52"/>
      <c r="F63" s="52"/>
    </row>
    <row r="64" spans="2:6" x14ac:dyDescent="0.25">
      <c r="B64" s="180"/>
      <c r="C64" s="180"/>
      <c r="D64" s="180"/>
      <c r="E64" s="180"/>
      <c r="F64" s="180"/>
    </row>
  </sheetData>
  <mergeCells count="5">
    <mergeCell ref="H5:O5"/>
    <mergeCell ref="Q5:X5"/>
    <mergeCell ref="H6:O34"/>
    <mergeCell ref="Q6:X34"/>
    <mergeCell ref="B22:F22"/>
  </mergeCells>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C923B08A31487479A0FB589A6868942" ma:contentTypeVersion="15" ma:contentTypeDescription="Crear nuevo documento." ma:contentTypeScope="" ma:versionID="9d71e773443dccd0e497f49df225f406">
  <xsd:schema xmlns:xsd="http://www.w3.org/2001/XMLSchema" xmlns:xs="http://www.w3.org/2001/XMLSchema" xmlns:p="http://schemas.microsoft.com/office/2006/metadata/properties" xmlns:ns2="ca0a0879-ba2e-4bfd-b8e7-fd25c2094459" xmlns:ns3="aa27bdb4-fe2f-4f57-87b2-2631d7d77cce" targetNamespace="http://schemas.microsoft.com/office/2006/metadata/properties" ma:root="true" ma:fieldsID="1a742b04506a3b3557c9631505f58598" ns2:_="" ns3:_="">
    <xsd:import namespace="ca0a0879-ba2e-4bfd-b8e7-fd25c2094459"/>
    <xsd:import namespace="aa27bdb4-fe2f-4f57-87b2-2631d7d77c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a0879-ba2e-4bfd-b8e7-fd25c20944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889946a-11ce-4a40-85a9-3a6a3c45186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a27bdb4-fe2f-4f57-87b2-2631d7d77cc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c88215fd-dbc7-4550-b127-6fedabc01623}" ma:internalName="TaxCatchAll" ma:showField="CatchAllData" ma:web="aa27bdb4-fe2f-4f57-87b2-2631d7d77c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a0a0879-ba2e-4bfd-b8e7-fd25c2094459">
      <Terms xmlns="http://schemas.microsoft.com/office/infopath/2007/PartnerControls"/>
    </lcf76f155ced4ddcb4097134ff3c332f>
    <TaxCatchAll xmlns="aa27bdb4-fe2f-4f57-87b2-2631d7d77cce" xsi:nil="true"/>
  </documentManagement>
</p:properties>
</file>

<file path=customXml/itemProps1.xml><?xml version="1.0" encoding="utf-8"?>
<ds:datastoreItem xmlns:ds="http://schemas.openxmlformats.org/officeDocument/2006/customXml" ds:itemID="{300F53CC-0120-4E56-909D-25F5495603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a0879-ba2e-4bfd-b8e7-fd25c2094459"/>
    <ds:schemaRef ds:uri="aa27bdb4-fe2f-4f57-87b2-2631d7d77c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83307B-FF52-46BA-B199-C7538FAF9801}">
  <ds:schemaRefs>
    <ds:schemaRef ds:uri="http://schemas.microsoft.com/sharepoint/v3/contenttype/forms"/>
  </ds:schemaRefs>
</ds:datastoreItem>
</file>

<file path=customXml/itemProps3.xml><?xml version="1.0" encoding="utf-8"?>
<ds:datastoreItem xmlns:ds="http://schemas.openxmlformats.org/officeDocument/2006/customXml" ds:itemID="{47749E14-AEC2-479C-B043-959C2C142D50}">
  <ds:schemaRefs>
    <ds:schemaRef ds:uri="http://schemas.microsoft.com/office/2006/metadata/properties"/>
    <ds:schemaRef ds:uri="http://schemas.microsoft.com/office/infopath/2007/PartnerControls"/>
    <ds:schemaRef ds:uri="ca0a0879-ba2e-4bfd-b8e7-fd25c2094459"/>
    <ds:schemaRef ds:uri="aa27bdb4-fe2f-4f57-87b2-2631d7d77c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11</vt:i4>
      </vt:variant>
    </vt:vector>
  </HeadingPairs>
  <TitlesOfParts>
    <vt:vector size="33" baseType="lpstr">
      <vt:lpstr>1. TOTAL BUDGET USD</vt:lpstr>
      <vt:lpstr>1. TOTAL BUDGET</vt:lpstr>
      <vt:lpstr>2. ANID BUDGET</vt:lpstr>
      <vt:lpstr>2. ANID BUDGET USD</vt:lpstr>
      <vt:lpstr>3. TOTAL FINANCIAL CONTRIB</vt:lpstr>
      <vt:lpstr>3. TOTAL FINANCIAL CONTRIB USD</vt:lpstr>
      <vt:lpstr>2.1 PERSONNEL</vt:lpstr>
      <vt:lpstr>2.2. TICKETS &amp; PER DIEM</vt:lpstr>
      <vt:lpstr>2.3. OPERATIONAL COST</vt:lpstr>
      <vt:lpstr>2.4 EQUIPMENT</vt:lpstr>
      <vt:lpstr>2.4 ADEQ INFRAST &amp; FURNI</vt:lpstr>
      <vt:lpstr>3.1 MAIN INST ($)</vt:lpstr>
      <vt:lpstr>3.2 INTERESTED INST1 ($)</vt:lpstr>
      <vt:lpstr>3.3 INTERESTED INST2 ($)</vt:lpstr>
      <vt:lpstr>3.4 INTERESTED INST n ($)</vt:lpstr>
      <vt:lpstr>3.5 ASSOC INST1 ($)</vt:lpstr>
      <vt:lpstr>3.6 ASSOC INT2 ($)</vt:lpstr>
      <vt:lpstr>3.7. ASSOC INST3 ($)</vt:lpstr>
      <vt:lpstr>3.8. ASSOC INST4 ($)</vt:lpstr>
      <vt:lpstr>3.9. ASSOC INST5 ($)</vt:lpstr>
      <vt:lpstr>4.0. ASSOC INST6 ($)</vt:lpstr>
      <vt:lpstr>4.1. ASSOC INST7 ($)</vt:lpstr>
      <vt:lpstr>'1. TOTAL BUDGET'!Área_de_impresión</vt:lpstr>
      <vt:lpstr>'1. TOTAL BUDGET USD'!Área_de_impresión</vt:lpstr>
      <vt:lpstr>'2. ANID BUDGET'!Área_de_impresión</vt:lpstr>
      <vt:lpstr>'2. ANID BUDGET USD'!Área_de_impresión</vt:lpstr>
      <vt:lpstr>'2.1 PERSONNEL'!Área_de_impresión</vt:lpstr>
      <vt:lpstr>'2.2. TICKETS &amp; PER DIEM'!Área_de_impresión</vt:lpstr>
      <vt:lpstr>'2.4 ADEQ INFRAST &amp; FURNI'!Área_de_impresión</vt:lpstr>
      <vt:lpstr>'2.4 EQUIPMENT'!Área_de_impresión</vt:lpstr>
      <vt:lpstr>'3. TOTAL FINANCIAL CONTRIB'!Área_de_impresión</vt:lpstr>
      <vt:lpstr>'3. TOTAL FINANCIAL CONTRIB USD'!Área_de_impresión</vt:lpstr>
      <vt:lpstr>'3.1 MAIN INST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Eugenia Camelio</dc:creator>
  <cp:lastModifiedBy>Guido Gonzalez Donoso</cp:lastModifiedBy>
  <cp:lastPrinted>2025-02-18T19:34:06Z</cp:lastPrinted>
  <dcterms:created xsi:type="dcterms:W3CDTF">2021-03-06T13:38:58Z</dcterms:created>
  <dcterms:modified xsi:type="dcterms:W3CDTF">2025-03-05T15:25:45Z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0x010100BC923B08A31487479A0FB589A6868942</vt:lpwstr>
  </property>
  <property fmtid="{D5CDD505-2E9C-101B-9397-08002B2CF9AE}" pid="3" name="Order">
    <vt:r8>25501900</vt:r8>
  </property>
  <property fmtid="{D5CDD505-2E9C-101B-9397-08002B2CF9AE}" pid="4" name="MediaServiceImageTags">
    <vt:lpwstr/>
  </property>
</Properties>
</file>