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aliu\Desktop\Alfredo Liu\IDeA\CONCURSO I+D\I+D 2026\FORMULARIOS\POSTULACIÓN\"/>
    </mc:Choice>
  </mc:AlternateContent>
  <xr:revisionPtr revIDLastSave="0" documentId="13_ncr:1_{BE92F627-952A-49EC-A68D-9F9AA8553185}" xr6:coauthVersionLast="47" xr6:coauthVersionMax="47" xr10:uidLastSave="{00000000-0000-0000-0000-000000000000}"/>
  <bookViews>
    <workbookView xWindow="20370" yWindow="-120" windowWidth="20730" windowHeight="11040" activeTab="1" xr2:uid="{6BC17A22-DABC-4C47-820A-703DF4988975}"/>
    <workbookView xWindow="20370" yWindow="-120" windowWidth="20730" windowHeight="11040" firstSheet="1" activeTab="1" xr2:uid="{562D5B66-D9AD-4E5A-A6EE-2A8DBCDA42EB}"/>
  </bookViews>
  <sheets>
    <sheet name="ANTECEDENTES" sheetId="29" r:id="rId1"/>
    <sheet name="DETALLE GASTOS" sheetId="30" r:id="rId2"/>
    <sheet name="REITEMIZACIONES SIA" sheetId="22" r:id="rId3"/>
    <sheet name="REITEMIZACIONES APORTES" sheetId="31"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30" l="1"/>
  <c r="B82" i="30"/>
  <c r="B81" i="30"/>
  <c r="B80" i="30"/>
  <c r="B79" i="30"/>
  <c r="B78" i="30"/>
  <c r="I13" i="30"/>
  <c r="L26" i="30"/>
  <c r="N34" i="30"/>
  <c r="M37" i="30"/>
  <c r="F20" i="30"/>
  <c r="J20" i="30" s="1"/>
  <c r="L18" i="30"/>
  <c r="F34" i="30"/>
  <c r="H34" i="30" s="1"/>
  <c r="L37" i="30"/>
  <c r="K37" i="30"/>
  <c r="J37" i="30"/>
  <c r="I37" i="30"/>
  <c r="N36" i="30"/>
  <c r="F36" i="30"/>
  <c r="H36" i="30" s="1"/>
  <c r="N35" i="30"/>
  <c r="F35" i="30"/>
  <c r="H35" i="30" s="1"/>
  <c r="M59" i="30"/>
  <c r="O36" i="30" l="1"/>
  <c r="O35" i="30"/>
  <c r="H37" i="30"/>
  <c r="O34" i="30"/>
  <c r="H50" i="30"/>
  <c r="F26" i="30"/>
  <c r="J26" i="30" s="1"/>
  <c r="F27" i="30"/>
  <c r="J27" i="30" s="1"/>
  <c r="F28" i="30"/>
  <c r="J28" i="30" s="1"/>
  <c r="L27" i="30"/>
  <c r="L28" i="30"/>
  <c r="F18" i="30"/>
  <c r="F19" i="30"/>
  <c r="I19" i="30" s="1"/>
  <c r="I20" i="30"/>
  <c r="L19" i="30"/>
  <c r="L20" i="30"/>
  <c r="J18" i="30" l="1"/>
  <c r="I18" i="30"/>
  <c r="I26" i="30"/>
  <c r="I27" i="30"/>
  <c r="I28" i="30"/>
  <c r="J19" i="30"/>
  <c r="J21" i="30" l="1"/>
  <c r="N37" i="30"/>
  <c r="G70" i="30"/>
  <c r="H70" i="30" s="1"/>
  <c r="I73" i="30" l="1"/>
  <c r="C82" i="30" s="1"/>
  <c r="J73" i="30"/>
  <c r="D82" i="30" s="1"/>
  <c r="K73" i="30"/>
  <c r="E82" i="30" s="1"/>
  <c r="L73" i="30"/>
  <c r="F82" i="30" s="1"/>
  <c r="J63" i="30"/>
  <c r="D81" i="30" s="1"/>
  <c r="K63" i="30"/>
  <c r="E81" i="30" s="1"/>
  <c r="L63" i="30"/>
  <c r="F81" i="30" s="1"/>
  <c r="J53" i="30"/>
  <c r="C80" i="30" s="1"/>
  <c r="K53" i="30"/>
  <c r="D80" i="30" s="1"/>
  <c r="L53" i="30"/>
  <c r="E80" i="30" s="1"/>
  <c r="M53" i="30"/>
  <c r="F80" i="30" s="1"/>
  <c r="J45" i="30"/>
  <c r="C79" i="30" s="1"/>
  <c r="K45" i="30"/>
  <c r="D79" i="30" s="1"/>
  <c r="L45" i="30"/>
  <c r="E79" i="30" s="1"/>
  <c r="K21" i="30"/>
  <c r="L21" i="30"/>
  <c r="M21" i="30"/>
  <c r="N21" i="30"/>
  <c r="J29" i="30"/>
  <c r="K29" i="30"/>
  <c r="L29" i="30"/>
  <c r="M29" i="30"/>
  <c r="N29" i="30"/>
  <c r="J13" i="30"/>
  <c r="K13" i="30"/>
  <c r="M13" i="30"/>
  <c r="C55" i="31"/>
  <c r="B55" i="31"/>
  <c r="D55" i="31" s="1"/>
  <c r="C42" i="31"/>
  <c r="B42" i="31"/>
  <c r="C29" i="31"/>
  <c r="B29" i="31"/>
  <c r="C16" i="31"/>
  <c r="B16" i="31"/>
  <c r="C55" i="22"/>
  <c r="B55" i="22"/>
  <c r="D55" i="22" s="1"/>
  <c r="C42" i="22"/>
  <c r="B42" i="22"/>
  <c r="C29" i="22"/>
  <c r="B29" i="22"/>
  <c r="D29" i="22" s="1"/>
  <c r="G72" i="30"/>
  <c r="H72" i="30" s="1"/>
  <c r="M72" i="30" s="1"/>
  <c r="G71" i="30"/>
  <c r="H71" i="30" s="1"/>
  <c r="M71" i="30" s="1"/>
  <c r="M70" i="30"/>
  <c r="G69" i="30"/>
  <c r="H69" i="30" s="1"/>
  <c r="M69" i="30" s="1"/>
  <c r="G68" i="30"/>
  <c r="G58" i="30"/>
  <c r="M62" i="30"/>
  <c r="G62" i="30"/>
  <c r="G59" i="30"/>
  <c r="N59" i="30" s="1"/>
  <c r="G60" i="30"/>
  <c r="G61" i="30"/>
  <c r="M61" i="30"/>
  <c r="M60" i="30"/>
  <c r="N52" i="30"/>
  <c r="H52" i="30"/>
  <c r="H51" i="30"/>
  <c r="N51" i="30" s="1"/>
  <c r="N50" i="30"/>
  <c r="H42" i="30"/>
  <c r="I45" i="30" s="1"/>
  <c r="H43" i="30"/>
  <c r="M43" i="30" s="1"/>
  <c r="N43" i="30" s="1"/>
  <c r="H44" i="30"/>
  <c r="N44" i="30"/>
  <c r="O20" i="30"/>
  <c r="O19" i="30"/>
  <c r="O18" i="30"/>
  <c r="O28" i="30"/>
  <c r="O27" i="30"/>
  <c r="O26" i="30"/>
  <c r="N11" i="30"/>
  <c r="N12" i="30"/>
  <c r="F10" i="30"/>
  <c r="H10" i="30" s="1"/>
  <c r="F11" i="30"/>
  <c r="H11" i="30" s="1"/>
  <c r="F12" i="30"/>
  <c r="H12" i="30" s="1"/>
  <c r="I53" i="30" l="1"/>
  <c r="G80" i="30" s="1"/>
  <c r="M45" i="30"/>
  <c r="F79" i="30" s="1"/>
  <c r="N42" i="30"/>
  <c r="N45" i="30" s="1"/>
  <c r="L13" i="30"/>
  <c r="E78" i="30" s="1"/>
  <c r="E83" i="30" s="1"/>
  <c r="I63" i="30"/>
  <c r="C81" i="30" s="1"/>
  <c r="F78" i="30"/>
  <c r="F83" i="30" s="1"/>
  <c r="D78" i="30"/>
  <c r="D83" i="30" s="1"/>
  <c r="N62" i="30"/>
  <c r="N61" i="30"/>
  <c r="N60" i="30"/>
  <c r="H68" i="30"/>
  <c r="H13" i="30"/>
  <c r="D42" i="31"/>
  <c r="D29" i="31"/>
  <c r="D42" i="22"/>
  <c r="D16" i="31"/>
  <c r="I21" i="30"/>
  <c r="G63" i="30"/>
  <c r="G73" i="30"/>
  <c r="G79" i="30"/>
  <c r="N70" i="30"/>
  <c r="I29" i="30"/>
  <c r="N53" i="30"/>
  <c r="O29" i="30"/>
  <c r="H45" i="30"/>
  <c r="H53" i="30"/>
  <c r="O21" i="30"/>
  <c r="O50" i="30"/>
  <c r="P19" i="30"/>
  <c r="N69" i="30"/>
  <c r="N71" i="30"/>
  <c r="O42" i="30"/>
  <c r="O51" i="30"/>
  <c r="O43" i="30"/>
  <c r="P26" i="30"/>
  <c r="P28" i="30"/>
  <c r="O11" i="30"/>
  <c r="P18" i="30"/>
  <c r="P20" i="30"/>
  <c r="O52" i="30"/>
  <c r="N72" i="30"/>
  <c r="O44" i="30"/>
  <c r="P27" i="30"/>
  <c r="O12" i="30"/>
  <c r="C16" i="22"/>
  <c r="B16" i="22"/>
  <c r="D16" i="22"/>
  <c r="D12" i="29" l="1"/>
  <c r="N10" i="30"/>
  <c r="G78" i="30"/>
  <c r="C83" i="30"/>
  <c r="M58" i="30"/>
  <c r="H63" i="30"/>
  <c r="G81" i="30" s="1"/>
  <c r="M68" i="30"/>
  <c r="H73" i="30"/>
  <c r="E12" i="29"/>
  <c r="D11" i="29"/>
  <c r="E11" i="29" s="1"/>
  <c r="C84" i="30"/>
  <c r="E84" i="30"/>
  <c r="O10" i="30" l="1"/>
  <c r="N13" i="30"/>
  <c r="M63" i="30"/>
  <c r="N58" i="30"/>
  <c r="G82" i="30"/>
  <c r="B83" i="30"/>
  <c r="N68" i="30"/>
  <c r="M73" i="30"/>
  <c r="N73" i="30" s="1"/>
  <c r="H82" i="30" l="1"/>
  <c r="H80" i="30"/>
  <c r="O69" i="30"/>
  <c r="O70" i="30"/>
  <c r="O71" i="30"/>
  <c r="O72" i="30"/>
  <c r="O73" i="30"/>
  <c r="O68" i="30"/>
  <c r="D88" i="30"/>
  <c r="E88" i="30" s="1"/>
  <c r="D89" i="30"/>
  <c r="E89" i="30" s="1"/>
  <c r="D10" i="29"/>
  <c r="E10" i="29" s="1"/>
  <c r="C87" i="30"/>
  <c r="E87" i="30" s="1"/>
  <c r="G8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4" authorId="0" shapeId="0" xr:uid="{00000000-0006-0000-0000-000001000000}">
      <text>
        <r>
          <rPr>
            <sz val="9"/>
            <color indexed="81"/>
            <rFont val="Tahoma"/>
            <family val="2"/>
          </rPr>
          <t>A completar una vez adjudicado.
Al momento de la postulación puede dejar este campo en blanco.</t>
        </r>
      </text>
    </comment>
    <comment ref="A7" authorId="1" shapeId="0" xr:uid="{00000000-0006-0000-0000-000002000000}">
      <text>
        <r>
          <rPr>
            <sz val="9"/>
            <color indexed="81"/>
            <rFont val="Tahoma"/>
            <family val="2"/>
          </rPr>
          <t xml:space="preserve">Indique los nombres de las entidades que participan como BENEFICIARIAS del proyecto.
</t>
        </r>
      </text>
    </comment>
    <comment ref="A8" authorId="0" shapeId="0" xr:uid="{00000000-0006-0000-0000-000003000000}">
      <text>
        <r>
          <rPr>
            <sz val="9"/>
            <color indexed="81"/>
            <rFont val="Tahoma"/>
            <family val="2"/>
          </rPr>
          <t>Indique los nombres de las entidades que participan como ENTIDADES ASOCIADAS del proyecto.</t>
        </r>
      </text>
    </comment>
    <comment ref="A9" authorId="0" shapeId="0" xr:uid="{00000000-0006-0000-0000-000004000000}">
      <text>
        <r>
          <rPr>
            <sz val="9"/>
            <color indexed="81"/>
            <rFont val="Tahoma"/>
            <family val="2"/>
          </rPr>
          <t>Indique los nombres de las entidades que participan como ENTIDADES COLABORADORAS del proyecto.</t>
        </r>
      </text>
    </comment>
    <comment ref="A10" authorId="1" shapeId="0" xr:uid="{00000000-0006-0000-0000-000005000000}">
      <text>
        <r>
          <rPr>
            <sz val="9"/>
            <color indexed="81"/>
            <rFont val="Tahoma"/>
            <family val="2"/>
          </rPr>
          <t>SIA: Subdirección de Investigación Aplicada (Ex Fondef)</t>
        </r>
      </text>
    </comment>
    <comment ref="B10" authorId="0" shapeId="0" xr:uid="{00000000-0006-0000-0000-000006000000}">
      <text>
        <r>
          <rPr>
            <sz val="9"/>
            <color indexed="81"/>
            <rFont val="Tahoma"/>
            <family val="2"/>
          </rPr>
          <t xml:space="preserve">Ingrese el monto solicitado a ANID correspondiente al total ingresado en plataforma de postulación.
</t>
        </r>
      </text>
    </comment>
    <comment ref="B11" authorId="0" shapeId="0" xr:uid="{00000000-0006-0000-0000-000007000000}">
      <text>
        <r>
          <rPr>
            <sz val="9"/>
            <color indexed="81"/>
            <rFont val="Tahoma"/>
            <family val="2"/>
          </rPr>
          <t>Ingrese el monto total comprometido por las beneficiarias según cartas de compromiso.</t>
        </r>
      </text>
    </comment>
    <comment ref="B12" authorId="0" shapeId="0" xr:uid="{00000000-0006-0000-0000-000008000000}">
      <text>
        <r>
          <rPr>
            <sz val="9"/>
            <color indexed="81"/>
            <rFont val="Tahoma"/>
            <family val="2"/>
          </rPr>
          <t>Ingrese el monto total comprometido por las entidades asociadas según cartas de compromiso.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Alfredo Liu Escalante</author>
  </authors>
  <commentList>
    <comment ref="A7" authorId="0" shapeId="0" xr:uid="{00000000-0006-0000-0100-000001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C9" authorId="1" shapeId="0" xr:uid="{00000000-0006-0000-0100-000002000000}">
      <text>
        <r>
          <rPr>
            <sz val="9"/>
            <color indexed="81"/>
            <rFont val="Tahoma"/>
            <family val="2"/>
          </rPr>
          <t>Indicar cada entidad Beneficiaria o la entidad asociada por la cual participará del proyecto.</t>
        </r>
      </text>
    </comment>
    <comment ref="F9" authorId="0" shapeId="0" xr:uid="{00000000-0006-0000-0100-000003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5" authorId="0" shapeId="0" xr:uid="{00000000-0006-0000-0100-000004000000}">
      <text>
        <r>
          <rPr>
            <sz val="9"/>
            <color indexed="81"/>
            <rFont val="Tahoma"/>
            <family val="2"/>
          </rPr>
          <t>Se podrá financiar con cargo al subsidio la remuneración completa o una proporción de la misma cuando su remuneración mensual bruta sea menor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C17" authorId="1" shapeId="0" xr:uid="{00000000-0006-0000-0100-000005000000}">
      <text>
        <r>
          <rPr>
            <sz val="9"/>
            <color indexed="81"/>
            <rFont val="Tahoma"/>
            <family val="2"/>
          </rPr>
          <t>Indicar la entidad Beneficiaria o la entidad asociada por la cual participará del proyecto.</t>
        </r>
      </text>
    </comment>
    <comment ref="D17" authorId="0" shapeId="0" xr:uid="{00000000-0006-0000-0100-00000600000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160 hrs/mensuales destinadas al proyecto. En el caso de personal cuya dedicación sea entre 80 y 159 hrs/mes, podrán estimar un pago proporcional en función de la dedicación efectiva comprometida al proyecto. En ningún caso la dedicación al proyecto bajo esta modalidad de pago de remuneración mensual podrá ser menor a las 80 horas/mes.</t>
        </r>
      </text>
    </comment>
    <comment ref="F17" authorId="0" shapeId="0" xr:uid="{00000000-0006-0000-0100-00000700000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 hrs/mes, podrán estimar un pago proporcional en función de la dedicación efectiva comprometida al proyecto. En ningún caso la dedicación al proyecto bajo esta modalidad de pago de remuneración mensual podrá ser menor a las 80 horas/mes.</t>
        </r>
      </text>
    </comment>
    <comment ref="G17" authorId="0" shapeId="0" xr:uid="{00000000-0006-0000-0100-000008000000}">
      <text>
        <r>
          <rPr>
            <sz val="10"/>
            <rFont val="Arial"/>
            <family val="2"/>
          </rPr>
          <t>En el caso que se financie solo una proporción de la remuneración con el subsidio SIA, la restante proporción se podrá ingresar como aporte de la Beneficiaria.</t>
        </r>
      </text>
    </comment>
    <comment ref="Q17" authorId="0" shapeId="0" xr:uid="{00000000-0006-0000-0100-000009000000}">
      <text>
        <r>
          <rPr>
            <sz val="9"/>
            <color indexed="81"/>
            <rFont val="Tahoma"/>
            <family val="2"/>
          </rPr>
          <t xml:space="preserve">Sólo se podrá aplicar este pago a personal preexistente cuya remuneración bruta mensual (según contrato con la beneficiaria) sea menor a $2.700.000. 
</t>
        </r>
      </text>
    </comment>
    <comment ref="A23" authorId="0" shapeId="0" xr:uid="{00000000-0006-0000-0100-00000A00000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C25" authorId="1" shapeId="0" xr:uid="{00000000-0006-0000-0100-00000B000000}">
      <text>
        <r>
          <rPr>
            <sz val="9"/>
            <color indexed="81"/>
            <rFont val="Tahoma"/>
            <family val="2"/>
          </rPr>
          <t>Indicar la entidad Beneficiaria o la entidad asociada por la cual participará del proyecto.</t>
        </r>
      </text>
    </comment>
    <comment ref="D25" authorId="0" shapeId="0" xr:uid="{00000000-0006-0000-0100-00000C000000}">
      <text>
        <r>
          <rPr>
            <sz val="9"/>
            <color indexed="81"/>
            <rFont val="Tahoma"/>
            <family val="2"/>
          </rPr>
          <t>Mínimo 36 horas.</t>
        </r>
      </text>
    </comment>
    <comment ref="F25" authorId="0" shapeId="0" xr:uid="{00000000-0006-0000-0100-00000D00000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C33" authorId="1" shapeId="0" xr:uid="{48AB7999-AA6C-4D3F-AE2B-437483733E89}">
      <text>
        <r>
          <rPr>
            <sz val="9"/>
            <color indexed="81"/>
            <rFont val="Tahoma"/>
            <family val="2"/>
          </rPr>
          <t>Indicar la entidad asociada por la cual participará del proyecto.
Agregue filas en función de las instituciones beneficiarias principales, secundarias y asociadas.</t>
        </r>
      </text>
    </comment>
    <comment ref="B41" authorId="0" shapeId="0" xr:uid="{00000000-0006-0000-0100-000010000000}">
      <text>
        <r>
          <rPr>
            <sz val="9"/>
            <color indexed="81"/>
            <rFont val="Tahoma"/>
            <family val="2"/>
          </rPr>
          <t>Indique el nombre de la entidad beneficiaria que compra el equipo o el nombre de la entidad asociada, en el caso de corresponder a un aporte incremental o no incremental.</t>
        </r>
      </text>
    </comment>
    <comment ref="C41" authorId="2" shapeId="0" xr:uid="{55D3C370-AA29-4421-8E6A-14B94E7004BC}">
      <text>
        <r>
          <rPr>
            <sz val="9"/>
            <color indexed="81"/>
            <rFont val="Tahoma"/>
            <family val="2"/>
          </rPr>
          <t>Cabe señalar que los equipos cargados a este ítem presupuestario con financiamiento SIA deben tener la calidad de inventariables por la(s) Entidad(es) beneficiaria(s) y su compra deberá ser autorizada por la SIA.</t>
        </r>
      </text>
    </comment>
    <comment ref="A47" authorId="2" shapeId="0" xr:uid="{551D894C-41BF-4CFC-B2FD-7D08A91FF3E8}">
      <text>
        <r>
          <rPr>
            <sz val="9"/>
            <color indexed="81"/>
            <rFont val="Tahoma"/>
            <family val="2"/>
          </rPr>
          <t>Podrá disponer de hasta un 20% del total de recursos asignados por ANID para este ítem.</t>
        </r>
      </text>
    </comment>
    <comment ref="B49" authorId="0" shapeId="0" xr:uid="{00000000-0006-0000-0100-000011000000}">
      <text>
        <r>
          <rPr>
            <sz val="9"/>
            <color indexed="81"/>
            <rFont val="Tahoma"/>
            <family val="2"/>
          </rPr>
          <t>Indique el nombre de la entidad beneficiaria que realiza el gasto o el nombre de la entidad asociada, en el caso de corresponder a un aporte incremental o no incremental.</t>
        </r>
      </text>
    </comment>
    <comment ref="B57" authorId="0" shapeId="0" xr:uid="{00000000-0006-0000-0100-000012000000}">
      <text>
        <r>
          <rPr>
            <sz val="9"/>
            <color indexed="81"/>
            <rFont val="Tahoma"/>
            <family val="2"/>
          </rPr>
          <t>Indique el nombre de la entidad beneficiaria que realiza el gasto o el nombre de la entidad asociada, en el caso de corresponder a un aporte incremental o no incremental.</t>
        </r>
      </text>
    </comment>
    <comment ref="A58" authorId="0" shapeId="0" xr:uid="{00000000-0006-0000-0100-000013000000}">
      <text>
        <r>
          <rPr>
            <sz val="10"/>
            <rFont val="Arial"/>
            <family val="2"/>
          </rPr>
          <t xml:space="preserve">Materiales, materiales fungibles, materiales bibliográficos y suscripciones, gastos en difusión, reparación y arriendo de equipos, viáticos nacionales, pasajes aéreos nacionales, movilización y traslados terrestres, atención a reuniones, software, etc. (EL TOTAL EN UNA SOLA LÍNEA) </t>
        </r>
      </text>
    </comment>
    <comment ref="A59" authorId="0" shapeId="0" xr:uid="{00000000-0006-0000-0100-000014000000}">
      <text>
        <r>
          <rPr>
            <sz val="9"/>
            <color indexed="81"/>
            <rFont val="Tahoma"/>
            <family val="2"/>
          </rPr>
          <t>Una fila por subcontrato</t>
        </r>
      </text>
    </comment>
    <comment ref="A60" authorId="0" shapeId="0" xr:uid="{00000000-0006-0000-0100-000015000000}">
      <text>
        <r>
          <rPr>
            <sz val="9"/>
            <color indexed="81"/>
            <rFont val="Tahoma"/>
            <family val="2"/>
          </rPr>
          <t>una fila por viaje de diferente destino. Recordar que cada viaje internacional debe ser rigurosamente justificado en el documento "Formulación" del proyecto - sección "Gastos imprescindibles".</t>
        </r>
      </text>
    </comment>
    <comment ref="C60" authorId="0" shapeId="0" xr:uid="{00000000-0006-0000-0100-000016000000}">
      <text>
        <r>
          <rPr>
            <sz val="9"/>
            <color indexed="81"/>
            <rFont val="Tahoma"/>
            <family val="2"/>
          </rPr>
          <t>Señalar quién viaja, destino.</t>
        </r>
      </text>
    </comment>
    <comment ref="A61" authorId="0" shapeId="0" xr:uid="{00000000-0006-0000-0100-000017000000}">
      <text>
        <r>
          <rPr>
            <sz val="9"/>
            <color indexed="81"/>
            <rFont val="Tahoma"/>
            <family val="2"/>
          </rPr>
          <t>una fila por viático de diferente destino</t>
        </r>
      </text>
    </comment>
    <comment ref="C61" authorId="0" shapeId="0" xr:uid="{00000000-0006-0000-0100-000018000000}">
      <text>
        <r>
          <rPr>
            <sz val="9"/>
            <color indexed="81"/>
            <rFont val="Tahoma"/>
            <family val="2"/>
          </rPr>
          <t>Señalar quién viaja y destino.</t>
        </r>
      </text>
    </comment>
    <comment ref="B67" authorId="0" shapeId="0" xr:uid="{00000000-0006-0000-0100-000019000000}">
      <text>
        <r>
          <rPr>
            <sz val="9"/>
            <color indexed="81"/>
            <rFont val="Tahoma"/>
            <family val="2"/>
          </rPr>
          <t>Indique el nombre de la entidad beneficiaria que realiza el gasto.</t>
        </r>
      </text>
    </comment>
  </commentList>
</comments>
</file>

<file path=xl/sharedStrings.xml><?xml version="1.0" encoding="utf-8"?>
<sst xmlns="http://schemas.openxmlformats.org/spreadsheetml/2006/main" count="436" uniqueCount="100">
  <si>
    <t>IDENTIFICACIÓN</t>
  </si>
  <si>
    <t>DETALLE</t>
  </si>
  <si>
    <t xml:space="preserve">CODIGO PROYECTO (ID) </t>
  </si>
  <si>
    <t>PLAZO EN MESES</t>
  </si>
  <si>
    <t>DIRECTOR(A)</t>
  </si>
  <si>
    <t>BENEFICIARIA(S)</t>
  </si>
  <si>
    <t>IMPORTANTE: En caso de presentarse con más de una entidad beneficiaria, cada una de las beneficiarias secundarias deberá disponer de al menos un 20% del subsidio total solicitado a ANID por el proyecto. Esta restricción aplicará a los montos ingresados en plataforma de postulación y no se encuentra validada en este documento.</t>
  </si>
  <si>
    <t>ASOCIADAS</t>
  </si>
  <si>
    <t>COLABORADORAS</t>
  </si>
  <si>
    <t>PRESUPUESTO APORTE SIA</t>
  </si>
  <si>
    <t>PRESUPUESTO APORTE INSTITUCIONAL</t>
  </si>
  <si>
    <t>PRESUPUESTO APORTE SOCIAS</t>
  </si>
  <si>
    <t>PERSONAL CONTRATADO EXCLUSIVAMENTE PARA EL PROYECTO</t>
  </si>
  <si>
    <t>DISTRIBUCIÓN DEL COSTO TOTAL</t>
  </si>
  <si>
    <t>NOMBRE</t>
  </si>
  <si>
    <t>CARGO</t>
  </si>
  <si>
    <t>ENTIDAD A LA QUE SE VINCULA PARA EFECTOS DEL PROYECTO</t>
  </si>
  <si>
    <t>HORAS DE TRABAJO AL MES</t>
  </si>
  <si>
    <t>VALOR HORA</t>
  </si>
  <si>
    <t>MONTO MENSUAL</t>
  </si>
  <si>
    <t>MESES QUE TRABAJARÁ</t>
  </si>
  <si>
    <t>COSTO TOTAL</t>
  </si>
  <si>
    <t xml:space="preserve">SIA </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</si>
  <si>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</si>
  <si>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</si>
  <si>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</si>
  <si>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</si>
  <si>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</si>
  <si>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</si>
  <si>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</si>
  <si>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</si>
  <si>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t>MONTO MENSUAL A PAGAR CON SUBSIDIO SIA</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</si>
  <si>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</si>
  <si>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</si>
  <si>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</si>
  <si>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</si>
  <si>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SIA</t>
  </si>
  <si>
    <t>EQUIPOS</t>
  </si>
  <si>
    <t>DESCRIPCIÓN</t>
  </si>
  <si>
    <t>OBJETIVO ASOCIADO</t>
  </si>
  <si>
    <t>CANTIDAD</t>
  </si>
  <si>
    <t>VALOR COMPRA</t>
  </si>
  <si>
    <t>VALOR ARRIENDO TOTAL</t>
  </si>
  <si>
    <t>INFRAESTRUCTURA Y MOBILIARIO</t>
  </si>
  <si>
    <t>VALOR COMPRA O HABILITACIÓN</t>
  </si>
  <si>
    <t>VALOR USO INFRA. EXISTENTE</t>
  </si>
  <si>
    <t>GASTOS DE OPERACIÓN</t>
  </si>
  <si>
    <t>VALOR TOTAL COMPRA</t>
  </si>
  <si>
    <t>Gastos de operación generales (revisar nota)</t>
  </si>
  <si>
    <t>Subcontratos (insertar una fila por subcontrato)</t>
  </si>
  <si>
    <t>Atención: Indicar justificación del por qué el subcontrato es crítico para la ejecución del proyecto.</t>
  </si>
  <si>
    <t>Pasaje Internacional (insertar una fila por viaje de diferente destino)</t>
  </si>
  <si>
    <t>Viático Internacional (insertar una fila por viático de diferente destino)</t>
  </si>
  <si>
    <t>Gastos de apoyo a la administracion: previa autorización de la SIA</t>
  </si>
  <si>
    <t>GASTOS DE ADMINISTRACIÓN INDIRECTOS 15%</t>
  </si>
  <si>
    <t>Máximo 15%</t>
  </si>
  <si>
    <t>N/A</t>
  </si>
  <si>
    <t>COSTO TOTAL DEL PROYECTO</t>
  </si>
  <si>
    <t>ÍTEM</t>
  </si>
  <si>
    <t>PERSONAL</t>
  </si>
  <si>
    <t>INFRAESTRUCTURA</t>
  </si>
  <si>
    <t>G. OPERACIÓN</t>
  </si>
  <si>
    <t>G.A.INDIRECTOS</t>
  </si>
  <si>
    <t>PORCENTAJE</t>
  </si>
  <si>
    <t>MONTO</t>
  </si>
  <si>
    <t>Máximo ANID</t>
  </si>
  <si>
    <t xml:space="preserve">Mínimo APORTE INSTITUCIONAL (Beneficiarias) </t>
  </si>
  <si>
    <t>Mínimo APORTE ENTIDADES ASOCIADAS o Empresas</t>
  </si>
  <si>
    <t>SOLO REQUERIDO PARA LOS PROYECTOS QUE RESULTEN ADJUDICADOS. AL MOMENTO DE LA POSTULACION NO REQUIERE COMPLETAR ESTA SECCIÓN.</t>
  </si>
  <si>
    <t>MODIFICACIÓN PRESUPUESTARIA 1</t>
  </si>
  <si>
    <t>FECHA</t>
  </si>
  <si>
    <t>00-00-0000</t>
  </si>
  <si>
    <t>ANID</t>
  </si>
  <si>
    <t>(indique el nombre de la beneficiaria asociada a este presupuesto)</t>
  </si>
  <si>
    <t>ITEM</t>
  </si>
  <si>
    <t>PRESUPUESTO ACTUAL</t>
  </si>
  <si>
    <t>PRESUPUESTO MODIFICADO</t>
  </si>
  <si>
    <t>JUSTIFICACIÓN DE LA REITEMIZACIÓN</t>
  </si>
  <si>
    <t>GASTOS EN PERSONAL</t>
  </si>
  <si>
    <t>Justificación: Se solicita aumento/disminución en el sub ítem (Nombre) por un monto de $XXX debido a (agregar justificación técnica financiera que sea pertinente a las bases del concurso y al Instructivo General de Rendición de Cuentas ANID).</t>
  </si>
  <si>
    <t>GASTOS DE ADM. INDIRECTOS</t>
  </si>
  <si>
    <t>TOTALES</t>
  </si>
  <si>
    <t>MODIFICACIÓN PRESUPUESTARIA 2</t>
  </si>
  <si>
    <t>MODIFICACIÓN PRESUPUESTARIA 3</t>
  </si>
  <si>
    <t>MODIFICACIÓN PRESUPUESTARIA 4</t>
  </si>
  <si>
    <t>(indique el nombre de la entidad que realiza el aporte)</t>
  </si>
  <si>
    <t>PERSONAL DE LAS ENTIDADES ASOCIADAS Y DE BENEFICIARIAS QUE NO RECIBEN SUBSIDIO</t>
  </si>
  <si>
    <t>Para postular sólo debe completar las hojas: 
ANTECEDENTES y DETALLE GASTOS</t>
  </si>
  <si>
    <t>ENTIDAD</t>
  </si>
  <si>
    <t>ENTIDAD FINANCIADORA</t>
  </si>
  <si>
    <t>ENTIDAD EJECUTORA</t>
  </si>
  <si>
    <t>HISTORIAL REITEMIZACIONES: En esta hoja deben quedar reflejadas todas la reitemizaciones realizadas por el proyecto al presupuesto del subsidio de la ANID con su respectiva justificación. El proyecto debe programar estas reitemizaciones con una periodicidad de seis meses.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</si>
  <si>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t>
    </r>
  </si>
  <si>
    <t>DESCRIPCIÓN USO EN EL PROYECTO</t>
  </si>
  <si>
    <t>PORCENTAJES SEGÚN BASES - Reglas para validación</t>
  </si>
  <si>
    <r>
      <t xml:space="preserve">MONTO MENSUAL A PAGAR CON SUBSIDIO SIA
</t>
    </r>
    <r>
      <rPr>
        <sz val="10"/>
        <color rgb="FFFF0000"/>
        <rFont val="Calibri"/>
        <family val="2"/>
        <scheme val="minor"/>
      </rPr>
      <t>(Máx. $2.700.000.-)</t>
    </r>
  </si>
  <si>
    <r>
      <t xml:space="preserve">HORAS DE TRABAJO AL MES
</t>
    </r>
    <r>
      <rPr>
        <sz val="10"/>
        <color rgb="FFFF0000"/>
        <rFont val="Calibri"/>
        <family val="2"/>
        <scheme val="minor"/>
      </rPr>
      <t>Mínimo 80</t>
    </r>
  </si>
  <si>
    <t>PLANILLA DE COSTOS PROYECTOS SIA (SUBDIRECCIÓN DE INVESTIGACIÓN APLICADA [EX FONDEF]) Concurso Idea I+D 2026</t>
  </si>
  <si>
    <r>
      <t xml:space="preserve">Montos ingresados en hoja 
"Detalle Gastos"
</t>
    </r>
    <r>
      <rPr>
        <b/>
        <sz val="10"/>
        <color rgb="FFFF0000"/>
        <rFont val="Calibri"/>
        <family val="2"/>
        <scheme val="minor"/>
      </rPr>
      <t>- no completar esta columna</t>
    </r>
  </si>
  <si>
    <t>Uchile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</si>
</sst>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 #,##0.00\ _P_t_s_-;\-* #,##0.00\ _P_t_s_-;_-* &quot;-&quot;??\ _P_t_s_-;_-@_-"/>
  </numFmts>
  <fonts count="12"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10"/>
      <color rgb="FFFF0000"/>
      <name val="Calibri"/>
      <family val="2"/>
    </font>
    <font>
      <i/>
      <sz val="10"/>
      <color rgb="FFFF0000"/>
      <name val="Calibri"/>
      <family val="2"/>
      <scheme val="minor"/>
    </font>
    <font>
      <b/>
      <sz val="12"/>
      <color rgb="FFFF0000"/>
      <name val="Calibri"/>
      <family val="2"/>
      <scheme val="minor"/>
    </font>
    <font>
      <b/>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4" fillId="0" borderId="6" xfId="0" applyFont="1" applyBorder="1" applyAlignment="1">
      <alignment horizontal="center" vertical="center" wrapText="1"/>
    </xf>
    <xf numFmtId="0" fontId="5" fillId="0" borderId="16" xfId="0" applyFont="1" applyBorder="1" applyAlignment="1">
      <alignment horizontal="left" vertical="center" wrapText="1"/>
    </xf>
    <xf numFmtId="3" fontId="5" fillId="0" borderId="17"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9" xfId="0" applyFont="1" applyBorder="1" applyAlignment="1">
      <alignment vertical="center" wrapText="1"/>
    </xf>
    <xf numFmtId="0" fontId="5" fillId="0" borderId="19" xfId="0" applyFont="1" applyBorder="1" applyAlignment="1">
      <alignment horizontal="lef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5" fillId="0" borderId="10" xfId="0" applyFont="1" applyBorder="1" applyAlignment="1">
      <alignment vertical="center" wrapText="1"/>
    </xf>
    <xf numFmtId="3" fontId="5" fillId="0" borderId="22" xfId="0" applyNumberFormat="1" applyFont="1" applyBorder="1" applyAlignment="1">
      <alignment horizontal="right" vertical="center" wrapText="1"/>
    </xf>
    <xf numFmtId="3" fontId="5" fillId="0" borderId="23" xfId="0" applyNumberFormat="1" applyFont="1" applyBorder="1" applyAlignment="1">
      <alignment horizontal="right" vertical="center" wrapText="1"/>
    </xf>
    <xf numFmtId="0" fontId="4" fillId="0" borderId="24" xfId="0" applyFont="1" applyBorder="1" applyAlignment="1">
      <alignment horizontal="left" vertical="center" wrapText="1"/>
    </xf>
    <xf numFmtId="3" fontId="4" fillId="0" borderId="25" xfId="0" applyNumberFormat="1" applyFont="1" applyBorder="1" applyAlignment="1">
      <alignment horizontal="right" vertical="center" wrapText="1"/>
    </xf>
    <xf numFmtId="3" fontId="4" fillId="0" borderId="26" xfId="0" applyNumberFormat="1" applyFont="1" applyBorder="1" applyAlignment="1">
      <alignment horizontal="right" vertical="center" wrapText="1"/>
    </xf>
    <xf numFmtId="0" fontId="5" fillId="0" borderId="11"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2" xfId="0" applyNumberFormat="1" applyFont="1" applyBorder="1" applyAlignment="1">
      <alignment vertical="center"/>
    </xf>
    <xf numFmtId="3" fontId="5" fillId="0" borderId="15" xfId="0" applyNumberFormat="1" applyFont="1" applyBorder="1" applyAlignment="1">
      <alignment vertical="center"/>
    </xf>
    <xf numFmtId="3" fontId="4" fillId="7" borderId="3" xfId="0" applyNumberFormat="1" applyFont="1" applyFill="1" applyBorder="1" applyAlignment="1">
      <alignment vertical="center"/>
    </xf>
    <xf numFmtId="3" fontId="4" fillId="7" borderId="5"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3" fontId="5" fillId="0" borderId="1" xfId="0" applyNumberFormat="1" applyFont="1" applyBorder="1" applyAlignment="1">
      <alignment horizontal="right"/>
    </xf>
    <xf numFmtId="3" fontId="5" fillId="2" borderId="1" xfId="0" applyNumberFormat="1" applyFont="1" applyFill="1" applyBorder="1" applyAlignment="1">
      <alignment horizontal="center"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3" fontId="5" fillId="8" borderId="1" xfId="0" applyNumberFormat="1" applyFont="1" applyFill="1" applyBorder="1" applyAlignment="1">
      <alignment horizontal="center" vertical="center" wrapText="1"/>
    </xf>
    <xf numFmtId="3" fontId="9" fillId="0" borderId="1" xfId="0" applyNumberFormat="1" applyFont="1" applyBorder="1" applyAlignment="1">
      <alignment vertical="center" wrapText="1"/>
    </xf>
    <xf numFmtId="3" fontId="6" fillId="0" borderId="1" xfId="0" applyNumberFormat="1" applyFont="1" applyBorder="1" applyAlignment="1">
      <alignment vertical="center"/>
    </xf>
    <xf numFmtId="3" fontId="5" fillId="9" borderId="1" xfId="0" applyNumberFormat="1" applyFont="1" applyFill="1" applyBorder="1" applyAlignment="1">
      <alignment horizontal="center" vertical="center"/>
    </xf>
    <xf numFmtId="3" fontId="5" fillId="9" borderId="1" xfId="0" applyNumberFormat="1" applyFont="1" applyFill="1" applyBorder="1" applyAlignment="1">
      <alignment vertical="center"/>
    </xf>
    <xf numFmtId="0" fontId="5" fillId="0" borderId="3" xfId="0" applyFont="1" applyBorder="1"/>
    <xf numFmtId="0" fontId="11" fillId="0" borderId="0" xfId="0" applyFont="1"/>
    <xf numFmtId="3" fontId="5" fillId="0" borderId="0" xfId="0" applyNumberFormat="1" applyFont="1" applyAlignment="1">
      <alignment horizontal="center" vertical="center"/>
    </xf>
    <xf numFmtId="3" fontId="4" fillId="7" borderId="1" xfId="0" applyNumberFormat="1" applyFont="1" applyFill="1" applyBorder="1" applyAlignment="1">
      <alignment horizontal="center" vertical="center"/>
    </xf>
    <xf numFmtId="3" fontId="5" fillId="0" borderId="3" xfId="0" applyNumberFormat="1" applyFont="1" applyBorder="1" applyAlignment="1">
      <alignment horizontal="right"/>
    </xf>
    <xf numFmtId="3" fontId="5" fillId="0" borderId="5" xfId="0" applyNumberFormat="1" applyFont="1" applyBorder="1" applyAlignment="1">
      <alignment horizontal="right"/>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7" fillId="2" borderId="33" xfId="0" applyFont="1" applyFill="1" applyBorder="1" applyAlignment="1">
      <alignment horizontal="center" wrapText="1"/>
    </xf>
    <xf numFmtId="0" fontId="7" fillId="2" borderId="34" xfId="0" applyFont="1" applyFill="1" applyBorder="1" applyAlignment="1">
      <alignment horizontal="center" wrapText="1"/>
    </xf>
    <xf numFmtId="0" fontId="7" fillId="2" borderId="35" xfId="0" applyFont="1" applyFill="1" applyBorder="1" applyAlignment="1">
      <alignment horizontal="center" wrapText="1"/>
    </xf>
    <xf numFmtId="0" fontId="7" fillId="2" borderId="36" xfId="0" applyFont="1" applyFill="1" applyBorder="1" applyAlignment="1">
      <alignment horizontal="center" wrapText="1"/>
    </xf>
    <xf numFmtId="0" fontId="7" fillId="2" borderId="1" xfId="0" applyFont="1" applyFill="1" applyBorder="1" applyAlignment="1">
      <alignment horizontal="center" wrapText="1"/>
    </xf>
    <xf numFmtId="0" fontId="7" fillId="2" borderId="10" xfId="0" applyFont="1" applyFill="1" applyBorder="1" applyAlignment="1">
      <alignment horizontal="center" wrapText="1"/>
    </xf>
    <xf numFmtId="0" fontId="7" fillId="2" borderId="37" xfId="0" applyFont="1" applyFill="1" applyBorder="1" applyAlignment="1">
      <alignment horizontal="center" wrapText="1"/>
    </xf>
    <xf numFmtId="0" fontId="7" fillId="2" borderId="38" xfId="0" applyFont="1" applyFill="1" applyBorder="1" applyAlignment="1">
      <alignment horizontal="center" wrapText="1"/>
    </xf>
    <xf numFmtId="0" fontId="7" fillId="2" borderId="11" xfId="0" applyFont="1" applyFill="1" applyBorder="1" applyAlignment="1">
      <alignment horizontal="center" wrapText="1"/>
    </xf>
    <xf numFmtId="0" fontId="5" fillId="0" borderId="3" xfId="0" applyFont="1" applyBorder="1" applyAlignment="1">
      <alignment horizontal="center"/>
    </xf>
    <xf numFmtId="0" fontId="5" fillId="0" borderId="5" xfId="0" applyFont="1" applyBorder="1" applyAlignment="1">
      <alignment horizont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3" fontId="5" fillId="6" borderId="3" xfId="0" applyNumberFormat="1" applyFont="1" applyFill="1" applyBorder="1" applyAlignment="1">
      <alignment horizontal="center" vertical="center"/>
    </xf>
    <xf numFmtId="3" fontId="5" fillId="6" borderId="4" xfId="0" applyNumberFormat="1" applyFont="1" applyFill="1" applyBorder="1" applyAlignment="1">
      <alignment horizontal="center" vertical="center"/>
    </xf>
    <xf numFmtId="3" fontId="5" fillId="6" borderId="5" xfId="0" applyNumberFormat="1" applyFont="1" applyFill="1" applyBorder="1" applyAlignment="1">
      <alignment horizontal="center"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4" fillId="6" borderId="14"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3" fontId="4" fillId="4" borderId="14" xfId="0" applyNumberFormat="1" applyFont="1" applyFill="1" applyBorder="1" applyAlignment="1">
      <alignment horizontal="left" vertical="center"/>
    </xf>
    <xf numFmtId="3" fontId="5" fillId="6" borderId="1" xfId="0" applyNumberFormat="1" applyFont="1" applyFill="1" applyBorder="1" applyAlignment="1">
      <alignment horizontal="center" vertical="center"/>
    </xf>
    <xf numFmtId="3" fontId="5" fillId="0" borderId="0" xfId="0" applyNumberFormat="1" applyFont="1" applyAlignment="1">
      <alignment horizontal="center" vertical="center" wrapText="1"/>
    </xf>
    <xf numFmtId="3" fontId="4" fillId="2" borderId="27" xfId="0" applyNumberFormat="1" applyFont="1" applyFill="1" applyBorder="1" applyAlignment="1">
      <alignment horizontal="center" vertical="center" wrapText="1"/>
    </xf>
    <xf numFmtId="3" fontId="4" fillId="2" borderId="28" xfId="0" applyNumberFormat="1" applyFont="1" applyFill="1" applyBorder="1" applyAlignment="1">
      <alignment horizontal="center" vertical="center"/>
    </xf>
    <xf numFmtId="3" fontId="4" fillId="2" borderId="29" xfId="0" applyNumberFormat="1" applyFont="1" applyFill="1" applyBorder="1" applyAlignment="1">
      <alignment horizontal="center" vertical="center"/>
    </xf>
    <xf numFmtId="0" fontId="10" fillId="0" borderId="0" xfId="0" applyFont="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0" xfId="0" applyFont="1" applyFill="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5000000}"/>
  </cellStyles>
  <dxfs count="32">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9523</xdr:rowOff>
    </xdr:from>
    <xdr:to>
      <xdr:col>13</xdr:col>
      <xdr:colOff>9526</xdr:colOff>
      <xdr:row>61</xdr:row>
      <xdr:rowOff>38100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0" y="3057523"/>
          <a:ext cx="12258676" cy="780097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a:t>
          </a:r>
          <a:endParaRPr lang="es-CL">
            <a:effectLst/>
          </a:endParaRPr>
        </a:p>
        <a:p>
          <a:endParaRPr lang="es-CL" sz="1100"/>
        </a:p>
        <a:p>
          <a:r>
            <a:rPr lang="es-CL" sz="1100"/>
            <a:t>2. El subsidio máximo a solicitar a la ANID será de hasta $227,7 millones de pesos. En caso de presentarse con más de una entidad beneficiaria, cada una de las beneficiarias secundarias deberá disponer de al menos un 20% del subsidio total solicitado a ANID por el proyecto. El financiamiento de ANID estará condicionado a un cofinanciamiento mínimo de un 30% del subsidio solicitado como aporte de la(s) beneficiaria(s) y a un 15%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El monto tope a pagar es de $2.700.000/mes para personal con dedicación exclusiva al proyecto (160 hrs/mes), aplicandose un pago proporcional en función de la jornada dedicada al proyecto en caso de dedicación parcial. </a:t>
          </a:r>
          <a:r>
            <a:rPr lang="es-ES" sz="1100" b="0" i="0">
              <a:solidFill>
                <a:schemeClr val="dk1"/>
              </a:solidFill>
              <a:effectLst/>
              <a:latin typeface="+mn-lt"/>
              <a:ea typeface="+mn-ea"/>
              <a:cs typeface="+mn-cs"/>
            </a:rPr>
            <a:t>En ningún caso la dedicación al proyecto bajo esta modalidad de pago de remuneración mensual podrá ser menor a las 80 horas/mes. </a:t>
          </a:r>
          <a:endParaRPr lang="es-CL" sz="1100"/>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r>
            <a:rPr lang="es-CL" sz="1100" b="0" i="0" u="none" strike="noStrike" baseline="0">
              <a:solidFill>
                <a:schemeClr val="dk1"/>
              </a:solidFill>
              <a:effectLst/>
              <a:latin typeface="+mn-lt"/>
              <a:ea typeface="+mn-ea"/>
              <a:cs typeface="+mn-cs"/>
            </a:rPr>
            <a:t> S</a:t>
          </a:r>
          <a:r>
            <a:rPr lang="es-ES" sz="1100" b="0" i="0">
              <a:solidFill>
                <a:schemeClr val="dk1"/>
              </a:solidFill>
              <a:effectLst/>
              <a:latin typeface="+mn-lt"/>
              <a:ea typeface="+mn-ea"/>
              <a:cs typeface="+mn-cs"/>
            </a:rPr>
            <a:t>u compra deberá ser autorizada por la SIA</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 </a:t>
          </a:r>
          <a:r>
            <a:rPr lang="es-CL" sz="1100" b="1" i="0" u="none" strike="noStrike">
              <a:solidFill>
                <a:schemeClr val="dk1"/>
              </a:solidFill>
              <a:effectLst/>
              <a:latin typeface="+mn-lt"/>
              <a:ea typeface="+mn-ea"/>
              <a:cs typeface="+mn-cs"/>
            </a:rPr>
            <a:t>Sólo podrá</a:t>
          </a:r>
          <a:r>
            <a:rPr lang="es-CL" sz="1100" b="1" i="0" u="none" strike="noStrike" baseline="0">
              <a:solidFill>
                <a:schemeClr val="dk1"/>
              </a:solidFill>
              <a:effectLst/>
              <a:latin typeface="+mn-lt"/>
              <a:ea typeface="+mn-ea"/>
              <a:cs typeface="+mn-cs"/>
            </a:rPr>
            <a:t> disponer de hasta un 20% del total de los recursos asignados por ANID</a:t>
          </a:r>
          <a:r>
            <a:rPr lang="es-CL" sz="1100" b="0" i="0" u="none" strike="noStrike" baseline="0">
              <a:solidFill>
                <a:schemeClr val="dk1"/>
              </a:solidFill>
              <a:effectLst/>
              <a:latin typeface="+mn-lt"/>
              <a:ea typeface="+mn-ea"/>
              <a:cs typeface="+mn-cs"/>
            </a:rPr>
            <a:t>.</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a:t>
          </a:r>
          <a:r>
            <a:rPr lang="es-CL" sz="1100" b="0" i="0" u="none" strike="noStrike">
              <a:solidFill>
                <a:schemeClr val="dk1"/>
              </a:solidFill>
              <a:effectLst/>
              <a:latin typeface="+mn-lt"/>
              <a:ea typeface="+mn-ea"/>
              <a:cs typeface="+mn-cs"/>
            </a:rPr>
            <a:t>no podrán ser superior al 15% de lo solicitado como subsidio ANID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a:t>
          </a:r>
          <a:r>
            <a:rPr lang="es-CL" sz="1100" b="1" i="0" u="none" strike="noStrike">
              <a:solidFill>
                <a:schemeClr val="dk1"/>
              </a:solidFill>
              <a:effectLst/>
              <a:latin typeface="+mn-lt"/>
              <a:ea typeface="+mn-ea"/>
              <a:cs typeface="+mn-cs"/>
            </a:rPr>
            <a:t>Esta validación de presupuesto NO ESTÁ configurada en la planilla de costos</a:t>
          </a:r>
          <a:r>
            <a:rPr lang="es-CL" sz="1100" b="0" i="0" u="none" strike="noStrike">
              <a:solidFill>
                <a:schemeClr val="dk1"/>
              </a:solidFill>
              <a:effectLst/>
              <a:latin typeface="+mn-lt"/>
              <a:ea typeface="+mn-ea"/>
              <a:cs typeface="+mn-cs"/>
            </a:rPr>
            <a:t>,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opLeftCell="A28" workbookViewId="0"/>
    <sheetView workbookViewId="1"/>
  </sheetViews>
  <sheetFormatPr baseColWidth="10" defaultColWidth="11.42578125" defaultRowHeight="12.75" x14ac:dyDescent="0.2"/>
  <cols>
    <col min="1" max="1" width="35.42578125" style="2" bestFit="1" customWidth="1"/>
    <col min="2" max="3" width="11.42578125" style="2"/>
    <col min="4" max="4" width="16.85546875" style="2" customWidth="1"/>
    <col min="5" max="5" width="17.7109375" style="2" customWidth="1"/>
    <col min="6" max="16384" width="11.42578125" style="2"/>
  </cols>
  <sheetData>
    <row r="1" spans="1:11" ht="15" x14ac:dyDescent="0.25">
      <c r="A1" s="58" t="s">
        <v>97</v>
      </c>
      <c r="B1" s="3"/>
      <c r="C1" s="3"/>
      <c r="D1" s="3"/>
      <c r="E1" s="3"/>
    </row>
    <row r="3" spans="1:11" x14ac:dyDescent="0.2">
      <c r="A3" s="46" t="s">
        <v>0</v>
      </c>
      <c r="B3" s="77" t="s">
        <v>1</v>
      </c>
      <c r="C3" s="78"/>
    </row>
    <row r="4" spans="1:11" x14ac:dyDescent="0.2">
      <c r="A4" s="44" t="s">
        <v>2</v>
      </c>
      <c r="B4" s="75"/>
      <c r="C4" s="76"/>
    </row>
    <row r="5" spans="1:11" x14ac:dyDescent="0.2">
      <c r="A5" s="44" t="s">
        <v>3</v>
      </c>
      <c r="B5" s="75"/>
      <c r="C5" s="76"/>
    </row>
    <row r="6" spans="1:11" ht="13.5" thickBot="1" x14ac:dyDescent="0.25">
      <c r="A6" s="44" t="s">
        <v>4</v>
      </c>
      <c r="B6" s="75"/>
      <c r="C6" s="76"/>
    </row>
    <row r="7" spans="1:11" ht="49.5" customHeight="1" thickBot="1" x14ac:dyDescent="0.25">
      <c r="A7" s="45" t="s">
        <v>5</v>
      </c>
      <c r="B7" s="75"/>
      <c r="C7" s="76"/>
      <c r="F7" s="63" t="s">
        <v>6</v>
      </c>
      <c r="G7" s="64"/>
      <c r="H7" s="64"/>
      <c r="I7" s="64"/>
      <c r="J7" s="64"/>
      <c r="K7" s="65"/>
    </row>
    <row r="8" spans="1:11" ht="22.5" customHeight="1" x14ac:dyDescent="0.2">
      <c r="A8" s="45" t="s">
        <v>7</v>
      </c>
      <c r="B8" s="75"/>
      <c r="C8" s="76"/>
    </row>
    <row r="9" spans="1:11" s="4" customFormat="1" ht="64.5" thickBot="1" x14ac:dyDescent="0.25">
      <c r="A9" s="45" t="s">
        <v>8</v>
      </c>
      <c r="B9" s="79"/>
      <c r="C9" s="80"/>
      <c r="D9" s="47" t="s">
        <v>98</v>
      </c>
    </row>
    <row r="10" spans="1:11" x14ac:dyDescent="0.2">
      <c r="A10" s="44" t="s">
        <v>9</v>
      </c>
      <c r="B10" s="61">
        <v>0</v>
      </c>
      <c r="C10" s="62"/>
      <c r="D10" s="48">
        <f>'DETALLE GASTOS'!B83</f>
        <v>0</v>
      </c>
      <c r="E10" s="57" t="str">
        <f>IF(B10=D10,"Validado","Error")</f>
        <v>Validado</v>
      </c>
      <c r="F10" s="66" t="s">
        <v>92</v>
      </c>
      <c r="G10" s="67"/>
      <c r="H10" s="67"/>
      <c r="I10" s="67"/>
      <c r="J10" s="67"/>
      <c r="K10" s="68"/>
    </row>
    <row r="11" spans="1:11" x14ac:dyDescent="0.2">
      <c r="A11" s="44" t="s">
        <v>10</v>
      </c>
      <c r="B11" s="61">
        <v>0</v>
      </c>
      <c r="C11" s="62"/>
      <c r="D11" s="48">
        <f>'DETALLE GASTOS'!C83+'DETALLE GASTOS'!D83</f>
        <v>0</v>
      </c>
      <c r="E11" s="57" t="str">
        <f t="shared" ref="E11:E12" si="0">IF(B11=D11,"Validado","Error")</f>
        <v>Validado</v>
      </c>
      <c r="F11" s="69"/>
      <c r="G11" s="70"/>
      <c r="H11" s="70"/>
      <c r="I11" s="70"/>
      <c r="J11" s="70"/>
      <c r="K11" s="71"/>
    </row>
    <row r="12" spans="1:11" ht="13.5" thickBot="1" x14ac:dyDescent="0.25">
      <c r="A12" s="44" t="s">
        <v>11</v>
      </c>
      <c r="B12" s="61">
        <v>0</v>
      </c>
      <c r="C12" s="62"/>
      <c r="D12" s="48">
        <f>'DETALLE GASTOS'!E83+'DETALLE GASTOS'!F83</f>
        <v>0</v>
      </c>
      <c r="E12" s="57" t="str">
        <f t="shared" si="0"/>
        <v>Validado</v>
      </c>
      <c r="F12" s="72"/>
      <c r="G12" s="73"/>
      <c r="H12" s="73"/>
      <c r="I12" s="73"/>
      <c r="J12" s="73"/>
      <c r="K12" s="74"/>
    </row>
    <row r="13" spans="1:11" x14ac:dyDescent="0.2">
      <c r="B13" s="31"/>
    </row>
  </sheetData>
  <mergeCells count="12">
    <mergeCell ref="B3:C3"/>
    <mergeCell ref="B7:C7"/>
    <mergeCell ref="B8:C8"/>
    <mergeCell ref="B9:C9"/>
    <mergeCell ref="B10:C10"/>
    <mergeCell ref="B11:C11"/>
    <mergeCell ref="B12:C12"/>
    <mergeCell ref="F7:K7"/>
    <mergeCell ref="F10:K12"/>
    <mergeCell ref="B4:C4"/>
    <mergeCell ref="B5:C5"/>
    <mergeCell ref="B6:C6"/>
  </mergeCells>
  <conditionalFormatting sqref="E10:E12">
    <cfRule type="cellIs" dxfId="31"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9"/>
  <sheetViews>
    <sheetView tabSelected="1" topLeftCell="A67" workbookViewId="0">
      <selection activeCell="G17" sqref="G17"/>
    </sheetView>
    <sheetView tabSelected="1" zoomScale="80" zoomScaleNormal="80" workbookViewId="1">
      <selection activeCell="C82" sqref="C82"/>
    </sheetView>
  </sheetViews>
  <sheetFormatPr baseColWidth="10" defaultColWidth="11.42578125" defaultRowHeight="12.75" x14ac:dyDescent="0.2"/>
  <cols>
    <col min="1" max="1" width="46.28515625" style="26" customWidth="1"/>
    <col min="2" max="2" width="11.5703125" style="26" customWidth="1"/>
    <col min="3" max="3" width="23.42578125" style="26" customWidth="1"/>
    <col min="4" max="4" width="17.140625"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4.85546875" style="26" customWidth="1"/>
    <col min="17" max="17" width="14.85546875" style="26" bestFit="1" customWidth="1"/>
    <col min="18" max="18" width="11.42578125" style="26"/>
    <col min="19" max="19" width="15.28515625" style="26" customWidth="1"/>
    <col min="20" max="20" width="9.7109375" style="26" customWidth="1"/>
    <col min="21" max="21" width="12.28515625" style="26" customWidth="1"/>
    <col min="22" max="16384" width="11.42578125" style="26"/>
  </cols>
  <sheetData>
    <row r="1" spans="1:22" x14ac:dyDescent="0.2">
      <c r="A1" s="93" t="s">
        <v>87</v>
      </c>
    </row>
    <row r="2" spans="1:22" x14ac:dyDescent="0.2">
      <c r="A2" s="94"/>
    </row>
    <row r="3" spans="1:22" x14ac:dyDescent="0.2">
      <c r="A3" s="94"/>
    </row>
    <row r="4" spans="1:22" x14ac:dyDescent="0.2">
      <c r="A4" s="94"/>
    </row>
    <row r="5" spans="1:22" ht="13.5" thickBot="1" x14ac:dyDescent="0.25">
      <c r="A5" s="95"/>
    </row>
    <row r="6" spans="1:22" ht="13.5" thickBot="1" x14ac:dyDescent="0.25"/>
    <row r="7" spans="1:22" ht="14.25" customHeight="1" thickBot="1" x14ac:dyDescent="0.25">
      <c r="A7" s="84" t="s">
        <v>12</v>
      </c>
      <c r="B7" s="85"/>
      <c r="C7" s="85"/>
      <c r="D7" s="85"/>
      <c r="E7" s="85"/>
      <c r="F7" s="86"/>
    </row>
    <row r="8" spans="1:22" x14ac:dyDescent="0.2">
      <c r="I8" s="91" t="s">
        <v>13</v>
      </c>
      <c r="J8" s="91"/>
      <c r="K8" s="91"/>
      <c r="L8" s="91"/>
      <c r="M8" s="91"/>
    </row>
    <row r="9" spans="1:22" s="28" customFormat="1" ht="38.25" x14ac:dyDescent="0.2">
      <c r="A9" s="27" t="s">
        <v>14</v>
      </c>
      <c r="B9" s="27" t="s">
        <v>15</v>
      </c>
      <c r="C9" s="27" t="s">
        <v>16</v>
      </c>
      <c r="D9" s="27" t="s">
        <v>17</v>
      </c>
      <c r="E9" s="27" t="s">
        <v>18</v>
      </c>
      <c r="F9" s="27" t="s">
        <v>19</v>
      </c>
      <c r="G9" s="27" t="s">
        <v>20</v>
      </c>
      <c r="H9" s="27" t="s">
        <v>21</v>
      </c>
      <c r="I9" s="52" t="s">
        <v>22</v>
      </c>
      <c r="J9" s="52" t="s">
        <v>23</v>
      </c>
      <c r="K9" s="52" t="s">
        <v>24</v>
      </c>
      <c r="L9" s="52" t="s">
        <v>25</v>
      </c>
      <c r="M9" s="52" t="s">
        <v>26</v>
      </c>
      <c r="N9" s="27" t="s">
        <v>27</v>
      </c>
      <c r="O9" s="27" t="s">
        <v>28</v>
      </c>
    </row>
    <row r="10" spans="1:22" x14ac:dyDescent="0.2">
      <c r="A10" s="29" t="s">
        <v>29</v>
      </c>
      <c r="B10" s="29" t="s">
        <v>29</v>
      </c>
      <c r="C10" s="29" t="s">
        <v>29</v>
      </c>
      <c r="D10" s="29"/>
      <c r="E10" s="29"/>
      <c r="F10" s="29">
        <f t="shared" ref="F10:F12" si="0">D10*E10</f>
        <v>0</v>
      </c>
      <c r="G10" s="29"/>
      <c r="H10" s="29">
        <f>F10*G10</f>
        <v>0</v>
      </c>
      <c r="I10" s="29">
        <v>0</v>
      </c>
      <c r="J10" s="29">
        <v>0</v>
      </c>
      <c r="K10" s="29">
        <v>0</v>
      </c>
      <c r="L10" s="29">
        <v>0</v>
      </c>
      <c r="M10" s="29">
        <v>0</v>
      </c>
      <c r="N10" s="29">
        <f>SUM(I10:M10)</f>
        <v>0</v>
      </c>
      <c r="O10" s="26" t="str">
        <f t="shared" ref="O10:O12" si="1">IF(H10=N10,"Validado","Error")</f>
        <v>Validado</v>
      </c>
    </row>
    <row r="11" spans="1:22" x14ac:dyDescent="0.2">
      <c r="A11" s="29" t="s">
        <v>29</v>
      </c>
      <c r="B11" s="29" t="s">
        <v>29</v>
      </c>
      <c r="C11" s="29" t="s">
        <v>29</v>
      </c>
      <c r="D11" s="29"/>
      <c r="E11" s="29"/>
      <c r="F11" s="29">
        <f t="shared" si="0"/>
        <v>0</v>
      </c>
      <c r="G11" s="29"/>
      <c r="H11" s="29">
        <f t="shared" ref="H11:H12" si="2">F11*G11</f>
        <v>0</v>
      </c>
      <c r="I11" s="29">
        <v>0</v>
      </c>
      <c r="J11" s="29">
        <v>0</v>
      </c>
      <c r="K11" s="29">
        <v>0</v>
      </c>
      <c r="L11" s="29">
        <v>0</v>
      </c>
      <c r="M11" s="29">
        <v>0</v>
      </c>
      <c r="N11" s="29">
        <f t="shared" ref="N11:N12" si="3">SUM(I11:M11)</f>
        <v>0</v>
      </c>
      <c r="O11" s="26" t="str">
        <f t="shared" si="1"/>
        <v>Validado</v>
      </c>
    </row>
    <row r="12" spans="1:22" x14ac:dyDescent="0.2">
      <c r="A12" s="29" t="s">
        <v>29</v>
      </c>
      <c r="B12" s="29" t="s">
        <v>29</v>
      </c>
      <c r="C12" s="29" t="s">
        <v>29</v>
      </c>
      <c r="D12" s="29"/>
      <c r="E12" s="29"/>
      <c r="F12" s="29">
        <f t="shared" si="0"/>
        <v>0</v>
      </c>
      <c r="G12" s="29"/>
      <c r="H12" s="29">
        <f t="shared" si="2"/>
        <v>0</v>
      </c>
      <c r="I12" s="29">
        <v>0</v>
      </c>
      <c r="J12" s="29">
        <v>0</v>
      </c>
      <c r="K12" s="29">
        <v>0</v>
      </c>
      <c r="L12" s="29">
        <v>0</v>
      </c>
      <c r="M12" s="29">
        <v>0</v>
      </c>
      <c r="N12" s="29">
        <f t="shared" si="3"/>
        <v>0</v>
      </c>
      <c r="O12" s="26" t="str">
        <f t="shared" si="1"/>
        <v>Validado</v>
      </c>
    </row>
    <row r="13" spans="1:22" x14ac:dyDescent="0.2">
      <c r="H13" s="29">
        <f t="shared" ref="H13:N13" si="4">SUM(H10:H12)</f>
        <v>0</v>
      </c>
      <c r="I13" s="29">
        <f>SUM(I10:I12)</f>
        <v>0</v>
      </c>
      <c r="J13" s="29">
        <f t="shared" si="4"/>
        <v>0</v>
      </c>
      <c r="K13" s="29">
        <f t="shared" si="4"/>
        <v>0</v>
      </c>
      <c r="L13" s="29">
        <f t="shared" si="4"/>
        <v>0</v>
      </c>
      <c r="M13" s="29">
        <f t="shared" si="4"/>
        <v>0</v>
      </c>
      <c r="N13" s="29">
        <f t="shared" si="4"/>
        <v>0</v>
      </c>
    </row>
    <row r="14" spans="1:22" ht="13.5" thickBot="1" x14ac:dyDescent="0.25"/>
    <row r="15" spans="1:22" ht="13.5" thickBot="1" x14ac:dyDescent="0.25">
      <c r="A15" s="84" t="s">
        <v>30</v>
      </c>
      <c r="B15" s="85"/>
      <c r="C15" s="85"/>
      <c r="D15" s="85"/>
      <c r="E15" s="85"/>
      <c r="F15" s="86"/>
    </row>
    <row r="16" spans="1:22" x14ac:dyDescent="0.2">
      <c r="J16" s="81" t="s">
        <v>13</v>
      </c>
      <c r="K16" s="82"/>
      <c r="L16" s="82"/>
      <c r="M16" s="82"/>
      <c r="N16" s="83"/>
      <c r="U16" s="92"/>
      <c r="V16" s="92"/>
    </row>
    <row r="17" spans="1:23" s="28" customFormat="1" ht="76.5" x14ac:dyDescent="0.2">
      <c r="A17" s="27" t="s">
        <v>14</v>
      </c>
      <c r="B17" s="27" t="s">
        <v>15</v>
      </c>
      <c r="C17" s="27" t="s">
        <v>16</v>
      </c>
      <c r="D17" s="27" t="s">
        <v>96</v>
      </c>
      <c r="E17" s="27" t="s">
        <v>18</v>
      </c>
      <c r="F17" s="27" t="s">
        <v>95</v>
      </c>
      <c r="G17" s="27" t="s">
        <v>32</v>
      </c>
      <c r="H17" s="27" t="s">
        <v>20</v>
      </c>
      <c r="I17" s="27" t="s">
        <v>21</v>
      </c>
      <c r="J17" s="52" t="s">
        <v>22</v>
      </c>
      <c r="K17" s="52" t="s">
        <v>23</v>
      </c>
      <c r="L17" s="52" t="s">
        <v>24</v>
      </c>
      <c r="M17" s="52" t="s">
        <v>25</v>
      </c>
      <c r="N17" s="52" t="s">
        <v>26</v>
      </c>
      <c r="O17" s="27" t="s">
        <v>27</v>
      </c>
      <c r="P17" s="27" t="s">
        <v>28</v>
      </c>
      <c r="Q17" s="27" t="s">
        <v>33</v>
      </c>
    </row>
    <row r="18" spans="1:23" x14ac:dyDescent="0.2">
      <c r="A18" s="29" t="s">
        <v>29</v>
      </c>
      <c r="B18" s="29" t="s">
        <v>29</v>
      </c>
      <c r="C18" s="29" t="s">
        <v>29</v>
      </c>
      <c r="D18" s="29">
        <v>80</v>
      </c>
      <c r="E18" s="29"/>
      <c r="F18" s="29">
        <f t="shared" ref="F18:F20" si="5">D18*E18</f>
        <v>0</v>
      </c>
      <c r="G18" s="29">
        <v>0</v>
      </c>
      <c r="H18" s="29">
        <v>0</v>
      </c>
      <c r="I18" s="29">
        <f t="shared" ref="I18:I20" si="6">(F18*H18)+(G18*H18)</f>
        <v>0</v>
      </c>
      <c r="J18" s="29">
        <f>F18*H18</f>
        <v>0</v>
      </c>
      <c r="K18" s="29">
        <v>0</v>
      </c>
      <c r="L18" s="29">
        <f>G18*H18</f>
        <v>0</v>
      </c>
      <c r="M18" s="29">
        <v>0</v>
      </c>
      <c r="N18" s="29">
        <v>0</v>
      </c>
      <c r="O18" s="29">
        <f t="shared" ref="O18:O19" si="7">SUM(J18:N18)</f>
        <v>0</v>
      </c>
      <c r="P18" s="26" t="str">
        <f t="shared" ref="P18:P20" si="8">IF(I18=O18,"Validado","Error")</f>
        <v>Validado</v>
      </c>
      <c r="Q18" s="26">
        <v>0</v>
      </c>
      <c r="U18" s="59"/>
      <c r="V18" s="59"/>
      <c r="W18" s="59"/>
    </row>
    <row r="19" spans="1:23" x14ac:dyDescent="0.2">
      <c r="A19" s="29" t="s">
        <v>29</v>
      </c>
      <c r="B19" s="29" t="s">
        <v>29</v>
      </c>
      <c r="C19" s="29" t="s">
        <v>29</v>
      </c>
      <c r="D19" s="29">
        <v>80</v>
      </c>
      <c r="E19" s="29"/>
      <c r="F19" s="29">
        <f t="shared" si="5"/>
        <v>0</v>
      </c>
      <c r="G19" s="29">
        <v>0</v>
      </c>
      <c r="H19" s="29">
        <v>0</v>
      </c>
      <c r="I19" s="29">
        <f t="shared" si="6"/>
        <v>0</v>
      </c>
      <c r="J19" s="29">
        <f t="shared" ref="J19" si="9">F19*H19</f>
        <v>0</v>
      </c>
      <c r="K19" s="29">
        <v>0</v>
      </c>
      <c r="L19" s="29">
        <f t="shared" ref="L19:L20" si="10">G19*H19</f>
        <v>0</v>
      </c>
      <c r="M19" s="29">
        <v>0</v>
      </c>
      <c r="N19" s="29">
        <v>0</v>
      </c>
      <c r="O19" s="29">
        <f t="shared" si="7"/>
        <v>0</v>
      </c>
      <c r="P19" s="26" t="str">
        <f t="shared" si="8"/>
        <v>Validado</v>
      </c>
      <c r="Q19" s="26">
        <v>0</v>
      </c>
      <c r="U19" s="59"/>
      <c r="V19" s="28"/>
      <c r="W19" s="59"/>
    </row>
    <row r="20" spans="1:23" x14ac:dyDescent="0.2">
      <c r="A20" s="29" t="s">
        <v>29</v>
      </c>
      <c r="B20" s="29" t="s">
        <v>29</v>
      </c>
      <c r="C20" s="29" t="s">
        <v>29</v>
      </c>
      <c r="D20" s="29">
        <v>80</v>
      </c>
      <c r="E20" s="29"/>
      <c r="F20" s="29">
        <f t="shared" si="5"/>
        <v>0</v>
      </c>
      <c r="G20" s="29">
        <v>0</v>
      </c>
      <c r="H20" s="29">
        <v>0</v>
      </c>
      <c r="I20" s="29">
        <f t="shared" si="6"/>
        <v>0</v>
      </c>
      <c r="J20" s="29">
        <f>F20*H20</f>
        <v>0</v>
      </c>
      <c r="K20" s="29">
        <v>0</v>
      </c>
      <c r="L20" s="29">
        <f t="shared" si="10"/>
        <v>0</v>
      </c>
      <c r="M20" s="29">
        <v>0</v>
      </c>
      <c r="N20" s="29">
        <v>0</v>
      </c>
      <c r="O20" s="29">
        <f>SUM(J20:N20)</f>
        <v>0</v>
      </c>
      <c r="P20" s="26" t="str">
        <f t="shared" si="8"/>
        <v>Validado</v>
      </c>
      <c r="Q20" s="26">
        <v>0</v>
      </c>
      <c r="S20" s="59"/>
      <c r="T20" s="59"/>
    </row>
    <row r="21" spans="1:23" x14ac:dyDescent="0.2">
      <c r="I21" s="29">
        <f t="shared" ref="I21:O21" si="11">SUM(I18:I20)</f>
        <v>0</v>
      </c>
      <c r="J21" s="29">
        <f>SUM(J18:J20)</f>
        <v>0</v>
      </c>
      <c r="K21" s="29">
        <f t="shared" si="11"/>
        <v>0</v>
      </c>
      <c r="L21" s="29">
        <f t="shared" si="11"/>
        <v>0</v>
      </c>
      <c r="M21" s="29">
        <f t="shared" si="11"/>
        <v>0</v>
      </c>
      <c r="N21" s="29">
        <f t="shared" si="11"/>
        <v>0</v>
      </c>
      <c r="O21" s="29">
        <f t="shared" si="11"/>
        <v>0</v>
      </c>
      <c r="S21" s="59"/>
      <c r="T21" s="59"/>
    </row>
    <row r="22" spans="1:23" ht="13.5" thickBot="1" x14ac:dyDescent="0.25"/>
    <row r="23" spans="1:23" ht="13.5" thickBot="1" x14ac:dyDescent="0.25">
      <c r="A23" s="84" t="s">
        <v>34</v>
      </c>
      <c r="B23" s="85"/>
      <c r="C23" s="85"/>
      <c r="D23" s="85"/>
      <c r="E23" s="85"/>
      <c r="F23" s="86"/>
    </row>
    <row r="24" spans="1:23" x14ac:dyDescent="0.2">
      <c r="J24" s="81" t="s">
        <v>13</v>
      </c>
      <c r="K24" s="82"/>
      <c r="L24" s="82"/>
      <c r="M24" s="82"/>
      <c r="N24" s="83"/>
    </row>
    <row r="25" spans="1:23" s="28" customFormat="1" ht="63.75" x14ac:dyDescent="0.2">
      <c r="A25" s="27" t="s">
        <v>14</v>
      </c>
      <c r="B25" s="27" t="s">
        <v>15</v>
      </c>
      <c r="C25" s="27" t="s">
        <v>16</v>
      </c>
      <c r="D25" s="27" t="s">
        <v>35</v>
      </c>
      <c r="E25" s="27" t="s">
        <v>18</v>
      </c>
      <c r="F25" s="27" t="s">
        <v>31</v>
      </c>
      <c r="G25" s="27" t="s">
        <v>32</v>
      </c>
      <c r="H25" s="27" t="s">
        <v>20</v>
      </c>
      <c r="I25" s="27" t="s">
        <v>21</v>
      </c>
      <c r="J25" s="52" t="s">
        <v>36</v>
      </c>
      <c r="K25" s="52" t="s">
        <v>23</v>
      </c>
      <c r="L25" s="52" t="s">
        <v>24</v>
      </c>
      <c r="M25" s="52" t="s">
        <v>25</v>
      </c>
      <c r="N25" s="52" t="s">
        <v>26</v>
      </c>
      <c r="O25" s="27" t="s">
        <v>27</v>
      </c>
      <c r="P25" s="27" t="s">
        <v>28</v>
      </c>
    </row>
    <row r="26" spans="1:23" x14ac:dyDescent="0.2">
      <c r="A26" s="29" t="s">
        <v>29</v>
      </c>
      <c r="B26" s="29" t="s">
        <v>29</v>
      </c>
      <c r="C26" s="29" t="s">
        <v>29</v>
      </c>
      <c r="D26" s="29">
        <v>36</v>
      </c>
      <c r="E26" s="29">
        <v>0</v>
      </c>
      <c r="F26" s="29">
        <f t="shared" ref="F26:F28" si="12">D26*E26</f>
        <v>0</v>
      </c>
      <c r="G26" s="29">
        <v>0</v>
      </c>
      <c r="H26" s="29">
        <v>0</v>
      </c>
      <c r="I26" s="29">
        <f t="shared" ref="I26:I28" si="13">(F26*H26)+(G26*H26)</f>
        <v>0</v>
      </c>
      <c r="J26" s="29">
        <f>F26*H26</f>
        <v>0</v>
      </c>
      <c r="K26" s="29">
        <v>0</v>
      </c>
      <c r="L26" s="29">
        <f>G26*H26</f>
        <v>0</v>
      </c>
      <c r="M26" s="29">
        <v>0</v>
      </c>
      <c r="N26" s="29">
        <v>0</v>
      </c>
      <c r="O26" s="29">
        <f t="shared" ref="O26:O28" si="14">SUM(J26:N26)</f>
        <v>0</v>
      </c>
      <c r="P26" s="26" t="str">
        <f t="shared" ref="P26:P28" si="15">IF(I26=O26,"Validado","Error")</f>
        <v>Validado</v>
      </c>
      <c r="Q26" s="28"/>
    </row>
    <row r="27" spans="1:23" x14ac:dyDescent="0.2">
      <c r="A27" s="29" t="s">
        <v>29</v>
      </c>
      <c r="B27" s="29" t="s">
        <v>29</v>
      </c>
      <c r="C27" s="29" t="s">
        <v>29</v>
      </c>
      <c r="D27" s="29">
        <v>36</v>
      </c>
      <c r="E27" s="29">
        <v>0</v>
      </c>
      <c r="F27" s="29">
        <f t="shared" si="12"/>
        <v>0</v>
      </c>
      <c r="G27" s="29">
        <v>0</v>
      </c>
      <c r="H27" s="29">
        <v>0</v>
      </c>
      <c r="I27" s="29">
        <f t="shared" si="13"/>
        <v>0</v>
      </c>
      <c r="J27" s="29">
        <f t="shared" ref="J27:J28" si="16">F27*H27</f>
        <v>0</v>
      </c>
      <c r="K27" s="29">
        <v>0</v>
      </c>
      <c r="L27" s="29">
        <f t="shared" ref="L27:L28" si="17">G27*H27</f>
        <v>0</v>
      </c>
      <c r="M27" s="29">
        <v>0</v>
      </c>
      <c r="N27" s="29">
        <v>0</v>
      </c>
      <c r="O27" s="29">
        <f t="shared" si="14"/>
        <v>0</v>
      </c>
      <c r="P27" s="26" t="str">
        <f t="shared" si="15"/>
        <v>Validado</v>
      </c>
      <c r="Q27" s="28"/>
    </row>
    <row r="28" spans="1:23" x14ac:dyDescent="0.2">
      <c r="A28" s="29" t="s">
        <v>29</v>
      </c>
      <c r="B28" s="29" t="s">
        <v>29</v>
      </c>
      <c r="C28" s="29" t="s">
        <v>29</v>
      </c>
      <c r="D28" s="29">
        <v>36</v>
      </c>
      <c r="E28" s="29">
        <v>0</v>
      </c>
      <c r="F28" s="29">
        <f t="shared" si="12"/>
        <v>0</v>
      </c>
      <c r="G28" s="29">
        <v>0</v>
      </c>
      <c r="H28" s="29">
        <v>0</v>
      </c>
      <c r="I28" s="29">
        <f t="shared" si="13"/>
        <v>0</v>
      </c>
      <c r="J28" s="29">
        <f t="shared" si="16"/>
        <v>0</v>
      </c>
      <c r="K28" s="29">
        <v>0</v>
      </c>
      <c r="L28" s="29">
        <f t="shared" si="17"/>
        <v>0</v>
      </c>
      <c r="M28" s="29">
        <v>0</v>
      </c>
      <c r="N28" s="29">
        <v>0</v>
      </c>
      <c r="O28" s="29">
        <f t="shared" si="14"/>
        <v>0</v>
      </c>
      <c r="P28" s="26" t="str">
        <f t="shared" si="15"/>
        <v>Validado</v>
      </c>
      <c r="Q28" s="28"/>
    </row>
    <row r="29" spans="1:23" x14ac:dyDescent="0.2">
      <c r="I29" s="29">
        <f t="shared" ref="I29:O29" si="18">SUM(I26:I28)</f>
        <v>0</v>
      </c>
      <c r="J29" s="29">
        <f t="shared" si="18"/>
        <v>0</v>
      </c>
      <c r="K29" s="29">
        <f t="shared" si="18"/>
        <v>0</v>
      </c>
      <c r="L29" s="29">
        <f t="shared" si="18"/>
        <v>0</v>
      </c>
      <c r="M29" s="29">
        <f t="shared" si="18"/>
        <v>0</v>
      </c>
      <c r="N29" s="29">
        <f t="shared" si="18"/>
        <v>0</v>
      </c>
      <c r="O29" s="29">
        <f t="shared" si="18"/>
        <v>0</v>
      </c>
      <c r="Q29" s="28"/>
    </row>
    <row r="30" spans="1:23" ht="13.5" thickBot="1" x14ac:dyDescent="0.25">
      <c r="Q30" s="28"/>
    </row>
    <row r="31" spans="1:23" ht="13.5" thickBot="1" x14ac:dyDescent="0.25">
      <c r="A31" s="84" t="s">
        <v>86</v>
      </c>
      <c r="B31" s="85"/>
      <c r="C31" s="85"/>
      <c r="D31" s="85"/>
      <c r="E31" s="85"/>
      <c r="F31" s="86"/>
      <c r="Q31" s="28"/>
    </row>
    <row r="32" spans="1:23" x14ac:dyDescent="0.2">
      <c r="I32" s="91" t="s">
        <v>13</v>
      </c>
      <c r="J32" s="91"/>
      <c r="K32" s="91"/>
      <c r="L32" s="91"/>
      <c r="M32" s="91"/>
      <c r="Q32" s="28"/>
    </row>
    <row r="33" spans="1:17" ht="38.25" x14ac:dyDescent="0.2">
      <c r="A33" s="27" t="s">
        <v>14</v>
      </c>
      <c r="B33" s="27" t="s">
        <v>15</v>
      </c>
      <c r="C33" s="27" t="s">
        <v>16</v>
      </c>
      <c r="D33" s="27" t="s">
        <v>17</v>
      </c>
      <c r="E33" s="27" t="s">
        <v>18</v>
      </c>
      <c r="F33" s="27" t="s">
        <v>19</v>
      </c>
      <c r="G33" s="27" t="s">
        <v>20</v>
      </c>
      <c r="H33" s="27" t="s">
        <v>21</v>
      </c>
      <c r="I33" s="52" t="s">
        <v>22</v>
      </c>
      <c r="J33" s="52" t="s">
        <v>23</v>
      </c>
      <c r="K33" s="52" t="s">
        <v>24</v>
      </c>
      <c r="L33" s="52" t="s">
        <v>25</v>
      </c>
      <c r="M33" s="52" t="s">
        <v>26</v>
      </c>
      <c r="N33" s="27" t="s">
        <v>27</v>
      </c>
      <c r="O33" s="27" t="s">
        <v>28</v>
      </c>
      <c r="Q33" s="28"/>
    </row>
    <row r="34" spans="1:17" x14ac:dyDescent="0.2">
      <c r="A34" s="29" t="s">
        <v>29</v>
      </c>
      <c r="B34" s="29" t="s">
        <v>29</v>
      </c>
      <c r="C34" s="29" t="s">
        <v>29</v>
      </c>
      <c r="D34" s="29">
        <v>0</v>
      </c>
      <c r="E34" s="29">
        <v>0</v>
      </c>
      <c r="F34" s="29">
        <f t="shared" ref="F34:F36" si="19">D34*E34</f>
        <v>0</v>
      </c>
      <c r="G34" s="29">
        <v>0</v>
      </c>
      <c r="H34" s="29">
        <f t="shared" ref="H34:H36" si="20">F34*G34</f>
        <v>0</v>
      </c>
      <c r="I34" s="56">
        <v>0</v>
      </c>
      <c r="J34" s="29">
        <v>0</v>
      </c>
      <c r="K34" s="29">
        <v>0</v>
      </c>
      <c r="L34" s="29">
        <v>0</v>
      </c>
      <c r="M34" s="29">
        <v>0</v>
      </c>
      <c r="N34" s="29">
        <f>SUM(I34:M34)</f>
        <v>0</v>
      </c>
      <c r="O34" s="26" t="str">
        <f t="shared" ref="O34:O36" si="21">IF(H34=N34,"Validado","Error")</f>
        <v>Validado</v>
      </c>
      <c r="Q34" s="28"/>
    </row>
    <row r="35" spans="1:17" x14ac:dyDescent="0.2">
      <c r="A35" s="29" t="s">
        <v>29</v>
      </c>
      <c r="B35" s="29" t="s">
        <v>29</v>
      </c>
      <c r="C35" s="29" t="s">
        <v>29</v>
      </c>
      <c r="D35" s="29">
        <v>0</v>
      </c>
      <c r="E35" s="29">
        <v>0</v>
      </c>
      <c r="F35" s="29">
        <f t="shared" si="19"/>
        <v>0</v>
      </c>
      <c r="G35" s="29">
        <v>0</v>
      </c>
      <c r="H35" s="29">
        <f t="shared" si="20"/>
        <v>0</v>
      </c>
      <c r="I35" s="56">
        <v>0</v>
      </c>
      <c r="J35" s="29">
        <v>0</v>
      </c>
      <c r="K35" s="29">
        <v>0</v>
      </c>
      <c r="L35" s="29">
        <v>0</v>
      </c>
      <c r="M35" s="29">
        <v>0</v>
      </c>
      <c r="N35" s="29">
        <f t="shared" ref="N35:N36" si="22">SUM(I35:M35)</f>
        <v>0</v>
      </c>
      <c r="O35" s="26" t="str">
        <f t="shared" si="21"/>
        <v>Validado</v>
      </c>
      <c r="Q35" s="28"/>
    </row>
    <row r="36" spans="1:17" x14ac:dyDescent="0.2">
      <c r="A36" s="29" t="s">
        <v>29</v>
      </c>
      <c r="B36" s="29" t="s">
        <v>29</v>
      </c>
      <c r="C36" s="29" t="s">
        <v>29</v>
      </c>
      <c r="D36" s="29">
        <v>0</v>
      </c>
      <c r="E36" s="29">
        <v>0</v>
      </c>
      <c r="F36" s="29">
        <f t="shared" si="19"/>
        <v>0</v>
      </c>
      <c r="G36" s="29">
        <v>0</v>
      </c>
      <c r="H36" s="29">
        <f t="shared" si="20"/>
        <v>0</v>
      </c>
      <c r="I36" s="56">
        <v>0</v>
      </c>
      <c r="J36" s="29">
        <v>0</v>
      </c>
      <c r="K36" s="29">
        <v>0</v>
      </c>
      <c r="L36" s="29">
        <v>0</v>
      </c>
      <c r="M36" s="29">
        <v>0</v>
      </c>
      <c r="N36" s="29">
        <f t="shared" si="22"/>
        <v>0</v>
      </c>
      <c r="O36" s="26" t="str">
        <f t="shared" si="21"/>
        <v>Validado</v>
      </c>
      <c r="Q36" s="28"/>
    </row>
    <row r="37" spans="1:17" x14ac:dyDescent="0.2">
      <c r="H37" s="29">
        <f t="shared" ref="H37:N37" si="23">SUM(H34:H36)</f>
        <v>0</v>
      </c>
      <c r="I37" s="56">
        <f t="shared" si="23"/>
        <v>0</v>
      </c>
      <c r="J37" s="29">
        <f t="shared" si="23"/>
        <v>0</v>
      </c>
      <c r="K37" s="29">
        <f t="shared" si="23"/>
        <v>0</v>
      </c>
      <c r="L37" s="29">
        <f t="shared" si="23"/>
        <v>0</v>
      </c>
      <c r="M37" s="29">
        <f>SUM(M34:M36)</f>
        <v>0</v>
      </c>
      <c r="N37" s="29">
        <f t="shared" si="23"/>
        <v>0</v>
      </c>
      <c r="Q37" s="28"/>
    </row>
    <row r="38" spans="1:17" ht="13.5" thickBot="1" x14ac:dyDescent="0.25">
      <c r="Q38" s="28"/>
    </row>
    <row r="39" spans="1:17" ht="13.5" thickBot="1" x14ac:dyDescent="0.25">
      <c r="A39" s="84" t="s">
        <v>37</v>
      </c>
      <c r="B39" s="85"/>
      <c r="C39" s="85"/>
      <c r="D39" s="85"/>
      <c r="E39" s="85"/>
      <c r="F39" s="86"/>
    </row>
    <row r="40" spans="1:17" ht="20.25" customHeight="1" x14ac:dyDescent="0.2">
      <c r="I40" s="91" t="s">
        <v>13</v>
      </c>
      <c r="J40" s="91"/>
      <c r="K40" s="91"/>
      <c r="L40" s="91"/>
      <c r="M40" s="91"/>
    </row>
    <row r="41" spans="1:17" s="28" customFormat="1" ht="49.5" customHeight="1" x14ac:dyDescent="0.2">
      <c r="A41" s="27" t="s">
        <v>14</v>
      </c>
      <c r="B41" s="27" t="s">
        <v>88</v>
      </c>
      <c r="C41" s="27" t="s">
        <v>93</v>
      </c>
      <c r="D41" s="27" t="s">
        <v>39</v>
      </c>
      <c r="E41" s="27" t="s">
        <v>40</v>
      </c>
      <c r="F41" s="27" t="s">
        <v>41</v>
      </c>
      <c r="G41" s="27" t="s">
        <v>42</v>
      </c>
      <c r="H41" s="27" t="s">
        <v>21</v>
      </c>
      <c r="I41" s="52" t="s">
        <v>36</v>
      </c>
      <c r="J41" s="52" t="s">
        <v>23</v>
      </c>
      <c r="K41" s="52" t="s">
        <v>24</v>
      </c>
      <c r="L41" s="52" t="s">
        <v>25</v>
      </c>
      <c r="M41" s="52" t="s">
        <v>26</v>
      </c>
      <c r="N41" s="27" t="s">
        <v>27</v>
      </c>
      <c r="O41" s="27" t="s">
        <v>28</v>
      </c>
    </row>
    <row r="42" spans="1:17" x14ac:dyDescent="0.2">
      <c r="A42" s="29" t="s">
        <v>29</v>
      </c>
      <c r="B42" s="29" t="s">
        <v>29</v>
      </c>
      <c r="C42" s="29" t="s">
        <v>29</v>
      </c>
      <c r="D42" s="29" t="s">
        <v>29</v>
      </c>
      <c r="E42" s="29">
        <v>0</v>
      </c>
      <c r="F42" s="29">
        <v>0</v>
      </c>
      <c r="G42" s="29">
        <v>0</v>
      </c>
      <c r="H42" s="29">
        <f t="shared" ref="H42:H44" si="24">E42*(F42+G42)</f>
        <v>0</v>
      </c>
      <c r="I42" s="29">
        <v>0</v>
      </c>
      <c r="J42" s="29">
        <v>0</v>
      </c>
      <c r="K42" s="29">
        <v>0</v>
      </c>
      <c r="L42" s="29">
        <v>0</v>
      </c>
      <c r="M42" s="29">
        <v>0</v>
      </c>
      <c r="N42" s="29">
        <f t="shared" ref="N42:N44" si="25">SUM(I42:M42)</f>
        <v>0</v>
      </c>
      <c r="O42" s="26" t="str">
        <f t="shared" ref="O42:O44" si="26">IF(H42=N42,"Validado","Error")</f>
        <v>Validado</v>
      </c>
    </row>
    <row r="43" spans="1:17" x14ac:dyDescent="0.2">
      <c r="A43" s="29" t="s">
        <v>29</v>
      </c>
      <c r="B43" s="29" t="s">
        <v>29</v>
      </c>
      <c r="C43" s="29" t="s">
        <v>29</v>
      </c>
      <c r="D43" s="29" t="s">
        <v>29</v>
      </c>
      <c r="E43" s="29">
        <v>0</v>
      </c>
      <c r="F43" s="29">
        <v>0</v>
      </c>
      <c r="G43" s="29">
        <v>0</v>
      </c>
      <c r="H43" s="29">
        <f t="shared" si="24"/>
        <v>0</v>
      </c>
      <c r="I43" s="29">
        <v>0</v>
      </c>
      <c r="J43" s="29">
        <v>0</v>
      </c>
      <c r="K43" s="29">
        <v>0</v>
      </c>
      <c r="L43" s="29">
        <v>0</v>
      </c>
      <c r="M43" s="29">
        <f>+H43</f>
        <v>0</v>
      </c>
      <c r="N43" s="29">
        <f t="shared" si="25"/>
        <v>0</v>
      </c>
      <c r="O43" s="26" t="str">
        <f t="shared" si="26"/>
        <v>Validado</v>
      </c>
    </row>
    <row r="44" spans="1:17" x14ac:dyDescent="0.2">
      <c r="A44" s="29" t="s">
        <v>29</v>
      </c>
      <c r="B44" s="29" t="s">
        <v>29</v>
      </c>
      <c r="C44" s="29" t="s">
        <v>29</v>
      </c>
      <c r="D44" s="29" t="s">
        <v>29</v>
      </c>
      <c r="E44" s="29">
        <v>0</v>
      </c>
      <c r="F44" s="29">
        <v>0</v>
      </c>
      <c r="G44" s="29">
        <v>0</v>
      </c>
      <c r="H44" s="29">
        <f t="shared" si="24"/>
        <v>0</v>
      </c>
      <c r="I44" s="29">
        <v>0</v>
      </c>
      <c r="J44" s="29">
        <v>0</v>
      </c>
      <c r="K44" s="29">
        <v>0</v>
      </c>
      <c r="L44" s="29">
        <v>0</v>
      </c>
      <c r="M44" s="29">
        <v>0</v>
      </c>
      <c r="N44" s="29">
        <f t="shared" si="25"/>
        <v>0</v>
      </c>
      <c r="O44" s="26" t="str">
        <f t="shared" si="26"/>
        <v>Validado</v>
      </c>
    </row>
    <row r="45" spans="1:17" x14ac:dyDescent="0.2">
      <c r="H45" s="29">
        <f t="shared" ref="H45:N45" si="27">SUM(H42:H44)</f>
        <v>0</v>
      </c>
      <c r="I45" s="29">
        <f t="shared" si="27"/>
        <v>0</v>
      </c>
      <c r="J45" s="29">
        <f t="shared" si="27"/>
        <v>0</v>
      </c>
      <c r="K45" s="29">
        <f t="shared" si="27"/>
        <v>0</v>
      </c>
      <c r="L45" s="29">
        <f t="shared" si="27"/>
        <v>0</v>
      </c>
      <c r="M45" s="29">
        <f t="shared" si="27"/>
        <v>0</v>
      </c>
      <c r="N45" s="29">
        <f t="shared" si="27"/>
        <v>0</v>
      </c>
    </row>
    <row r="46" spans="1:17" ht="13.5" thickBot="1" x14ac:dyDescent="0.25"/>
    <row r="47" spans="1:17" ht="13.5" thickBot="1" x14ac:dyDescent="0.25">
      <c r="A47" s="84" t="s">
        <v>43</v>
      </c>
      <c r="B47" s="85"/>
      <c r="C47" s="85"/>
      <c r="D47" s="85"/>
      <c r="E47" s="85"/>
      <c r="F47" s="86"/>
    </row>
    <row r="48" spans="1:17" x14ac:dyDescent="0.2">
      <c r="I48" s="91" t="s">
        <v>13</v>
      </c>
      <c r="J48" s="91"/>
      <c r="K48" s="91"/>
      <c r="L48" s="91"/>
      <c r="M48" s="91"/>
    </row>
    <row r="49" spans="1:15" ht="49.5" customHeight="1" x14ac:dyDescent="0.2">
      <c r="A49" s="27" t="s">
        <v>14</v>
      </c>
      <c r="B49" s="27" t="s">
        <v>88</v>
      </c>
      <c r="C49" s="27" t="s">
        <v>38</v>
      </c>
      <c r="D49" s="27" t="s">
        <v>39</v>
      </c>
      <c r="E49" s="27" t="s">
        <v>40</v>
      </c>
      <c r="F49" s="27" t="s">
        <v>44</v>
      </c>
      <c r="G49" s="27" t="s">
        <v>45</v>
      </c>
      <c r="H49" s="27" t="s">
        <v>21</v>
      </c>
      <c r="I49" s="52" t="s">
        <v>36</v>
      </c>
      <c r="J49" s="52" t="s">
        <v>23</v>
      </c>
      <c r="K49" s="52" t="s">
        <v>24</v>
      </c>
      <c r="L49" s="52" t="s">
        <v>25</v>
      </c>
      <c r="M49" s="52" t="s">
        <v>26</v>
      </c>
      <c r="N49" s="27" t="s">
        <v>27</v>
      </c>
      <c r="O49" s="27" t="s">
        <v>28</v>
      </c>
    </row>
    <row r="50" spans="1:15" x14ac:dyDescent="0.2">
      <c r="A50" s="29" t="s">
        <v>29</v>
      </c>
      <c r="B50" s="29" t="s">
        <v>29</v>
      </c>
      <c r="C50" s="29" t="s">
        <v>29</v>
      </c>
      <c r="D50" s="29" t="s">
        <v>29</v>
      </c>
      <c r="E50" s="29">
        <v>0</v>
      </c>
      <c r="F50" s="29">
        <v>0</v>
      </c>
      <c r="G50" s="29">
        <v>0</v>
      </c>
      <c r="H50" s="29">
        <f>E50*(F50+G50)</f>
        <v>0</v>
      </c>
      <c r="I50" s="29">
        <v>0</v>
      </c>
      <c r="J50" s="29">
        <v>0</v>
      </c>
      <c r="K50" s="29">
        <v>0</v>
      </c>
      <c r="L50" s="29">
        <v>0</v>
      </c>
      <c r="M50" s="29">
        <v>0</v>
      </c>
      <c r="N50" s="29">
        <f t="shared" ref="N50:N52" si="28">SUM(I50:M50)</f>
        <v>0</v>
      </c>
      <c r="O50" s="26" t="str">
        <f t="shared" ref="O50:O52" si="29">IF(H50=N50,"Validado","Error")</f>
        <v>Validado</v>
      </c>
    </row>
    <row r="51" spans="1:15" x14ac:dyDescent="0.2">
      <c r="A51" s="29" t="s">
        <v>29</v>
      </c>
      <c r="B51" s="29" t="s">
        <v>29</v>
      </c>
      <c r="C51" s="29" t="s">
        <v>29</v>
      </c>
      <c r="D51" s="29" t="s">
        <v>29</v>
      </c>
      <c r="E51" s="29">
        <v>0</v>
      </c>
      <c r="F51" s="29">
        <v>0</v>
      </c>
      <c r="G51" s="29">
        <v>0</v>
      </c>
      <c r="H51" s="29">
        <f t="shared" ref="H51:H52" si="30">E51*(F51+G51)</f>
        <v>0</v>
      </c>
      <c r="I51" s="29">
        <v>0</v>
      </c>
      <c r="J51" s="29">
        <v>0</v>
      </c>
      <c r="K51" s="29">
        <v>0</v>
      </c>
      <c r="L51" s="29">
        <v>0</v>
      </c>
      <c r="M51" s="29">
        <v>0</v>
      </c>
      <c r="N51" s="29">
        <f t="shared" si="28"/>
        <v>0</v>
      </c>
      <c r="O51" s="26" t="str">
        <f t="shared" si="29"/>
        <v>Validado</v>
      </c>
    </row>
    <row r="52" spans="1:15" x14ac:dyDescent="0.2">
      <c r="A52" s="29" t="s">
        <v>29</v>
      </c>
      <c r="B52" s="29" t="s">
        <v>29</v>
      </c>
      <c r="C52" s="29" t="s">
        <v>29</v>
      </c>
      <c r="D52" s="29" t="s">
        <v>29</v>
      </c>
      <c r="E52" s="29">
        <v>0</v>
      </c>
      <c r="F52" s="29">
        <v>0</v>
      </c>
      <c r="G52" s="29">
        <v>0</v>
      </c>
      <c r="H52" s="29">
        <f t="shared" si="30"/>
        <v>0</v>
      </c>
      <c r="I52" s="29">
        <v>0</v>
      </c>
      <c r="J52" s="29">
        <v>0</v>
      </c>
      <c r="K52" s="29">
        <v>0</v>
      </c>
      <c r="L52" s="29">
        <v>0</v>
      </c>
      <c r="M52" s="29">
        <v>0</v>
      </c>
      <c r="N52" s="29">
        <f t="shared" si="28"/>
        <v>0</v>
      </c>
      <c r="O52" s="26" t="str">
        <f t="shared" si="29"/>
        <v>Validado</v>
      </c>
    </row>
    <row r="53" spans="1:15" x14ac:dyDescent="0.2">
      <c r="H53" s="29">
        <f t="shared" ref="H53:N53" si="31">SUM(H50:H52)</f>
        <v>0</v>
      </c>
      <c r="I53" s="29">
        <f t="shared" si="31"/>
        <v>0</v>
      </c>
      <c r="J53" s="29">
        <f t="shared" si="31"/>
        <v>0</v>
      </c>
      <c r="K53" s="29">
        <f t="shared" si="31"/>
        <v>0</v>
      </c>
      <c r="L53" s="29">
        <f t="shared" si="31"/>
        <v>0</v>
      </c>
      <c r="M53" s="29">
        <f t="shared" si="31"/>
        <v>0</v>
      </c>
      <c r="N53" s="29">
        <f t="shared" si="31"/>
        <v>0</v>
      </c>
    </row>
    <row r="54" spans="1:15" ht="13.5" thickBot="1" x14ac:dyDescent="0.25"/>
    <row r="55" spans="1:15" ht="13.5" thickBot="1" x14ac:dyDescent="0.25">
      <c r="A55" s="84" t="s">
        <v>46</v>
      </c>
      <c r="B55" s="85"/>
      <c r="C55" s="85"/>
      <c r="D55" s="85"/>
      <c r="E55" s="85"/>
      <c r="F55" s="86"/>
    </row>
    <row r="56" spans="1:15" x14ac:dyDescent="0.2">
      <c r="H56" s="81" t="s">
        <v>13</v>
      </c>
      <c r="I56" s="82"/>
      <c r="J56" s="82"/>
      <c r="K56" s="82"/>
      <c r="L56" s="83"/>
    </row>
    <row r="57" spans="1:15" ht="38.25" x14ac:dyDescent="0.2">
      <c r="A57" s="27" t="s">
        <v>14</v>
      </c>
      <c r="B57" s="27" t="s">
        <v>88</v>
      </c>
      <c r="C57" s="27" t="s">
        <v>38</v>
      </c>
      <c r="D57" s="49" t="s">
        <v>39</v>
      </c>
      <c r="E57" s="27" t="s">
        <v>40</v>
      </c>
      <c r="F57" s="27" t="s">
        <v>47</v>
      </c>
      <c r="G57" s="27" t="s">
        <v>21</v>
      </c>
      <c r="H57" s="52" t="s">
        <v>36</v>
      </c>
      <c r="I57" s="52" t="s">
        <v>23</v>
      </c>
      <c r="J57" s="52" t="s">
        <v>24</v>
      </c>
      <c r="K57" s="52" t="s">
        <v>25</v>
      </c>
      <c r="L57" s="52" t="s">
        <v>26</v>
      </c>
      <c r="M57" s="27" t="s">
        <v>27</v>
      </c>
      <c r="N57" s="27" t="s">
        <v>28</v>
      </c>
    </row>
    <row r="58" spans="1:15" x14ac:dyDescent="0.2">
      <c r="A58" s="54" t="s">
        <v>48</v>
      </c>
      <c r="B58" s="29" t="s">
        <v>99</v>
      </c>
      <c r="C58" s="29" t="s">
        <v>29</v>
      </c>
      <c r="D58" s="29" t="s">
        <v>29</v>
      </c>
      <c r="E58" s="29">
        <v>0</v>
      </c>
      <c r="F58" s="29">
        <v>0</v>
      </c>
      <c r="G58" s="29">
        <f>E58*F58</f>
        <v>0</v>
      </c>
      <c r="H58" s="29">
        <v>0</v>
      </c>
      <c r="I58" s="29">
        <v>0</v>
      </c>
      <c r="J58" s="29">
        <v>0</v>
      </c>
      <c r="K58" s="29">
        <v>0</v>
      </c>
      <c r="L58" s="29">
        <v>0</v>
      </c>
      <c r="M58" s="29">
        <f>SUM(H58:L58)</f>
        <v>0</v>
      </c>
      <c r="N58" s="26" t="str">
        <f>IF(G58=M58,"Validado","Error")</f>
        <v>Validado</v>
      </c>
    </row>
    <row r="59" spans="1:15" ht="85.5" customHeight="1" x14ac:dyDescent="0.2">
      <c r="A59" s="29" t="s">
        <v>49</v>
      </c>
      <c r="B59" s="29" t="s">
        <v>29</v>
      </c>
      <c r="C59" s="29" t="s">
        <v>29</v>
      </c>
      <c r="D59" s="53" t="s">
        <v>50</v>
      </c>
      <c r="E59" s="29">
        <v>0</v>
      </c>
      <c r="F59" s="29">
        <v>0</v>
      </c>
      <c r="G59" s="29">
        <f t="shared" ref="G59:G61" si="32">E59*F59</f>
        <v>0</v>
      </c>
      <c r="H59" s="29">
        <v>0</v>
      </c>
      <c r="I59" s="29">
        <v>0</v>
      </c>
      <c r="J59" s="29">
        <v>0</v>
      </c>
      <c r="K59" s="29">
        <v>0</v>
      </c>
      <c r="L59" s="29">
        <v>0</v>
      </c>
      <c r="M59" s="29">
        <f t="shared" ref="M59" si="33">SUM(H59:L59)</f>
        <v>0</v>
      </c>
      <c r="N59" s="26" t="str">
        <f t="shared" ref="N59:N62" si="34">IF(G59=M59,"Validado","Error")</f>
        <v>Validado</v>
      </c>
    </row>
    <row r="60" spans="1:15" x14ac:dyDescent="0.2">
      <c r="A60" s="29" t="s">
        <v>51</v>
      </c>
      <c r="B60" s="29" t="s">
        <v>29</v>
      </c>
      <c r="C60" s="29" t="s">
        <v>29</v>
      </c>
      <c r="D60" s="29" t="s">
        <v>29</v>
      </c>
      <c r="E60" s="29">
        <v>0</v>
      </c>
      <c r="F60" s="29">
        <v>0</v>
      </c>
      <c r="G60" s="29">
        <f t="shared" si="32"/>
        <v>0</v>
      </c>
      <c r="H60" s="29">
        <v>0</v>
      </c>
      <c r="I60" s="29">
        <v>0</v>
      </c>
      <c r="J60" s="29">
        <v>0</v>
      </c>
      <c r="K60" s="29">
        <v>0</v>
      </c>
      <c r="L60" s="29">
        <v>0</v>
      </c>
      <c r="M60" s="29">
        <f t="shared" ref="M60:M61" si="35">SUM(H60:L60)</f>
        <v>0</v>
      </c>
      <c r="N60" s="26" t="str">
        <f t="shared" si="34"/>
        <v>Validado</v>
      </c>
    </row>
    <row r="61" spans="1:15" x14ac:dyDescent="0.2">
      <c r="A61" s="29" t="s">
        <v>52</v>
      </c>
      <c r="B61" s="29" t="s">
        <v>29</v>
      </c>
      <c r="C61" s="29" t="s">
        <v>29</v>
      </c>
      <c r="D61" s="29" t="s">
        <v>29</v>
      </c>
      <c r="E61" s="29">
        <v>0</v>
      </c>
      <c r="F61" s="29">
        <v>0</v>
      </c>
      <c r="G61" s="29">
        <f t="shared" si="32"/>
        <v>0</v>
      </c>
      <c r="H61" s="29">
        <v>0</v>
      </c>
      <c r="I61" s="29">
        <v>0</v>
      </c>
      <c r="J61" s="29">
        <v>0</v>
      </c>
      <c r="K61" s="29">
        <v>0</v>
      </c>
      <c r="L61" s="29">
        <v>0</v>
      </c>
      <c r="M61" s="29">
        <f t="shared" si="35"/>
        <v>0</v>
      </c>
      <c r="N61" s="26" t="str">
        <f t="shared" si="34"/>
        <v>Validado</v>
      </c>
    </row>
    <row r="62" spans="1:15" x14ac:dyDescent="0.2">
      <c r="A62" s="29" t="s">
        <v>53</v>
      </c>
      <c r="B62" s="29" t="s">
        <v>29</v>
      </c>
      <c r="C62" s="29" t="s">
        <v>29</v>
      </c>
      <c r="D62" s="29" t="s">
        <v>29</v>
      </c>
      <c r="E62" s="29">
        <v>0</v>
      </c>
      <c r="F62" s="29">
        <v>0</v>
      </c>
      <c r="G62" s="29">
        <f t="shared" ref="G62" si="36">E62*F62</f>
        <v>0</v>
      </c>
      <c r="H62" s="29">
        <v>0</v>
      </c>
      <c r="I62" s="29">
        <v>0</v>
      </c>
      <c r="J62" s="29">
        <v>0</v>
      </c>
      <c r="K62" s="29">
        <v>0</v>
      </c>
      <c r="L62" s="29">
        <v>0</v>
      </c>
      <c r="M62" s="29">
        <f t="shared" ref="M62" si="37">SUM(H62:L62)</f>
        <v>0</v>
      </c>
      <c r="N62" s="26" t="str">
        <f t="shared" si="34"/>
        <v>Validado</v>
      </c>
    </row>
    <row r="63" spans="1:15" x14ac:dyDescent="0.2">
      <c r="G63" s="29">
        <f>SUM(G58:G62)</f>
        <v>0</v>
      </c>
      <c r="H63" s="29">
        <f t="shared" ref="H63:M63" si="38">SUM(H58:H62)</f>
        <v>0</v>
      </c>
      <c r="I63" s="29">
        <f t="shared" si="38"/>
        <v>0</v>
      </c>
      <c r="J63" s="29">
        <f t="shared" si="38"/>
        <v>0</v>
      </c>
      <c r="K63" s="29">
        <f t="shared" si="38"/>
        <v>0</v>
      </c>
      <c r="L63" s="29">
        <f t="shared" si="38"/>
        <v>0</v>
      </c>
      <c r="M63" s="29">
        <f t="shared" si="38"/>
        <v>0</v>
      </c>
    </row>
    <row r="64" spans="1:15" ht="13.5" thickBot="1" x14ac:dyDescent="0.25"/>
    <row r="65" spans="1:15" ht="13.5" thickBot="1" x14ac:dyDescent="0.25">
      <c r="A65" s="84" t="s">
        <v>54</v>
      </c>
      <c r="B65" s="85"/>
      <c r="C65" s="85"/>
      <c r="D65" s="85"/>
      <c r="E65" s="85"/>
      <c r="F65" s="86"/>
    </row>
    <row r="66" spans="1:15" x14ac:dyDescent="0.2">
      <c r="H66" s="81" t="s">
        <v>13</v>
      </c>
      <c r="I66" s="82"/>
      <c r="J66" s="82"/>
      <c r="K66" s="82"/>
      <c r="L66" s="83"/>
    </row>
    <row r="67" spans="1:15" ht="51.75" customHeight="1" x14ac:dyDescent="0.2">
      <c r="A67" s="27" t="s">
        <v>14</v>
      </c>
      <c r="B67" s="27" t="s">
        <v>88</v>
      </c>
      <c r="C67" s="27" t="s">
        <v>38</v>
      </c>
      <c r="D67" s="27" t="s">
        <v>39</v>
      </c>
      <c r="E67" s="27" t="s">
        <v>40</v>
      </c>
      <c r="F67" s="27" t="s">
        <v>47</v>
      </c>
      <c r="G67" s="27" t="s">
        <v>21</v>
      </c>
      <c r="H67" s="52" t="s">
        <v>36</v>
      </c>
      <c r="I67" s="52" t="s">
        <v>23</v>
      </c>
      <c r="J67" s="52" t="s">
        <v>24</v>
      </c>
      <c r="K67" s="52" t="s">
        <v>25</v>
      </c>
      <c r="L67" s="52" t="s">
        <v>26</v>
      </c>
      <c r="M67" s="27" t="s">
        <v>27</v>
      </c>
      <c r="N67" s="27" t="s">
        <v>28</v>
      </c>
      <c r="O67" s="43" t="s">
        <v>55</v>
      </c>
    </row>
    <row r="68" spans="1:15" x14ac:dyDescent="0.2">
      <c r="A68" s="29" t="s">
        <v>29</v>
      </c>
      <c r="B68" s="29" t="s">
        <v>29</v>
      </c>
      <c r="C68" s="29" t="s">
        <v>29</v>
      </c>
      <c r="D68" s="29" t="s">
        <v>29</v>
      </c>
      <c r="E68" s="29">
        <v>0</v>
      </c>
      <c r="F68" s="29">
        <v>0</v>
      </c>
      <c r="G68" s="29">
        <f>E68*F68</f>
        <v>0</v>
      </c>
      <c r="H68" s="29">
        <f>G68</f>
        <v>0</v>
      </c>
      <c r="I68" s="55" t="s">
        <v>56</v>
      </c>
      <c r="J68" s="55" t="s">
        <v>56</v>
      </c>
      <c r="K68" s="55" t="s">
        <v>56</v>
      </c>
      <c r="L68" s="55" t="s">
        <v>56</v>
      </c>
      <c r="M68" s="29">
        <f>SUM(H68:L68)</f>
        <v>0</v>
      </c>
      <c r="N68" s="26" t="str">
        <f>IF(G68=M68,"Validado","Error")</f>
        <v>Validado</v>
      </c>
      <c r="O68" s="40" t="str">
        <f>IFERROR(G68/$B$83,"-")</f>
        <v>-</v>
      </c>
    </row>
    <row r="69" spans="1:15" x14ac:dyDescent="0.2">
      <c r="A69" s="29" t="s">
        <v>29</v>
      </c>
      <c r="B69" s="29" t="s">
        <v>29</v>
      </c>
      <c r="C69" s="29" t="s">
        <v>29</v>
      </c>
      <c r="D69" s="29" t="s">
        <v>29</v>
      </c>
      <c r="E69" s="29">
        <v>0</v>
      </c>
      <c r="F69" s="29">
        <v>0</v>
      </c>
      <c r="G69" s="29">
        <f t="shared" ref="G69:G72" si="39">E69*F69</f>
        <v>0</v>
      </c>
      <c r="H69" s="29">
        <f>G69</f>
        <v>0</v>
      </c>
      <c r="I69" s="55" t="s">
        <v>56</v>
      </c>
      <c r="J69" s="55" t="s">
        <v>56</v>
      </c>
      <c r="K69" s="55" t="s">
        <v>56</v>
      </c>
      <c r="L69" s="55" t="s">
        <v>56</v>
      </c>
      <c r="M69" s="29">
        <f t="shared" ref="M69:M72" si="40">SUM(H69:L69)</f>
        <v>0</v>
      </c>
      <c r="N69" s="26" t="str">
        <f t="shared" ref="N69:N72" si="41">IF(G69=M69,"Validado","Error")</f>
        <v>Validado</v>
      </c>
      <c r="O69" s="40" t="str">
        <f t="shared" ref="O69:O73" si="42">IFERROR(G69/$B$83,"-")</f>
        <v>-</v>
      </c>
    </row>
    <row r="70" spans="1:15" x14ac:dyDescent="0.2">
      <c r="A70" s="29" t="s">
        <v>29</v>
      </c>
      <c r="B70" s="29" t="s">
        <v>29</v>
      </c>
      <c r="C70" s="29" t="s">
        <v>29</v>
      </c>
      <c r="D70" s="29" t="s">
        <v>29</v>
      </c>
      <c r="E70" s="29">
        <v>0</v>
      </c>
      <c r="F70" s="29">
        <v>0</v>
      </c>
      <c r="G70" s="29">
        <f t="shared" si="39"/>
        <v>0</v>
      </c>
      <c r="H70" s="29">
        <f>G70</f>
        <v>0</v>
      </c>
      <c r="I70" s="55" t="s">
        <v>56</v>
      </c>
      <c r="J70" s="55" t="s">
        <v>56</v>
      </c>
      <c r="K70" s="55" t="s">
        <v>56</v>
      </c>
      <c r="L70" s="55" t="s">
        <v>56</v>
      </c>
      <c r="M70" s="29">
        <f t="shared" si="40"/>
        <v>0</v>
      </c>
      <c r="N70" s="26" t="str">
        <f t="shared" si="41"/>
        <v>Validado</v>
      </c>
      <c r="O70" s="40" t="str">
        <f t="shared" si="42"/>
        <v>-</v>
      </c>
    </row>
    <row r="71" spans="1:15" x14ac:dyDescent="0.2">
      <c r="A71" s="29" t="s">
        <v>29</v>
      </c>
      <c r="B71" s="29" t="s">
        <v>29</v>
      </c>
      <c r="C71" s="29" t="s">
        <v>29</v>
      </c>
      <c r="D71" s="29" t="s">
        <v>29</v>
      </c>
      <c r="E71" s="29">
        <v>0</v>
      </c>
      <c r="F71" s="29">
        <v>0</v>
      </c>
      <c r="G71" s="29">
        <f t="shared" si="39"/>
        <v>0</v>
      </c>
      <c r="H71" s="29">
        <f>G71</f>
        <v>0</v>
      </c>
      <c r="I71" s="55" t="s">
        <v>56</v>
      </c>
      <c r="J71" s="55" t="s">
        <v>56</v>
      </c>
      <c r="K71" s="55" t="s">
        <v>56</v>
      </c>
      <c r="L71" s="55" t="s">
        <v>56</v>
      </c>
      <c r="M71" s="29">
        <f t="shared" si="40"/>
        <v>0</v>
      </c>
      <c r="N71" s="26" t="str">
        <f t="shared" si="41"/>
        <v>Validado</v>
      </c>
      <c r="O71" s="40" t="str">
        <f t="shared" si="42"/>
        <v>-</v>
      </c>
    </row>
    <row r="72" spans="1:15" x14ac:dyDescent="0.2">
      <c r="A72" s="29" t="s">
        <v>29</v>
      </c>
      <c r="B72" s="29" t="s">
        <v>29</v>
      </c>
      <c r="C72" s="29" t="s">
        <v>29</v>
      </c>
      <c r="D72" s="29" t="s">
        <v>29</v>
      </c>
      <c r="E72" s="29">
        <v>0</v>
      </c>
      <c r="F72" s="29">
        <v>0</v>
      </c>
      <c r="G72" s="29">
        <f t="shared" si="39"/>
        <v>0</v>
      </c>
      <c r="H72" s="29">
        <f>G72</f>
        <v>0</v>
      </c>
      <c r="I72" s="55" t="s">
        <v>56</v>
      </c>
      <c r="J72" s="55" t="s">
        <v>56</v>
      </c>
      <c r="K72" s="55" t="s">
        <v>56</v>
      </c>
      <c r="L72" s="55" t="s">
        <v>56</v>
      </c>
      <c r="M72" s="29">
        <f t="shared" si="40"/>
        <v>0</v>
      </c>
      <c r="N72" s="26" t="str">
        <f t="shared" si="41"/>
        <v>Validado</v>
      </c>
      <c r="O72" s="40" t="str">
        <f t="shared" si="42"/>
        <v>-</v>
      </c>
    </row>
    <row r="73" spans="1:15" x14ac:dyDescent="0.2">
      <c r="G73" s="29">
        <f>SUM(G68:G72)</f>
        <v>0</v>
      </c>
      <c r="H73" s="29">
        <f>SUM(H68:H72)</f>
        <v>0</v>
      </c>
      <c r="I73" s="56">
        <f t="shared" ref="I73:M73" si="43">SUM(I68:I72)</f>
        <v>0</v>
      </c>
      <c r="J73" s="56">
        <f t="shared" si="43"/>
        <v>0</v>
      </c>
      <c r="K73" s="56">
        <f t="shared" si="43"/>
        <v>0</v>
      </c>
      <c r="L73" s="56">
        <f t="shared" si="43"/>
        <v>0</v>
      </c>
      <c r="M73" s="29">
        <f t="shared" si="43"/>
        <v>0</v>
      </c>
      <c r="N73" s="26" t="str">
        <f t="shared" ref="N73" si="44">IF(G73=M73,"Validado","Error")</f>
        <v>Validado</v>
      </c>
      <c r="O73" s="40" t="str">
        <f t="shared" si="42"/>
        <v>-</v>
      </c>
    </row>
    <row r="74" spans="1:15" ht="13.5" thickBot="1" x14ac:dyDescent="0.25"/>
    <row r="75" spans="1:15" ht="13.5" thickBot="1" x14ac:dyDescent="0.25">
      <c r="A75" s="88" t="s">
        <v>57</v>
      </c>
      <c r="B75" s="89"/>
      <c r="C75" s="89"/>
      <c r="D75" s="89"/>
      <c r="E75" s="89"/>
      <c r="F75" s="90"/>
    </row>
    <row r="77" spans="1:15" ht="38.25" x14ac:dyDescent="0.2">
      <c r="A77" s="30" t="s">
        <v>58</v>
      </c>
      <c r="B77" s="30" t="s">
        <v>36</v>
      </c>
      <c r="C77" s="30" t="s">
        <v>23</v>
      </c>
      <c r="D77" s="30" t="s">
        <v>24</v>
      </c>
      <c r="E77" s="30" t="s">
        <v>25</v>
      </c>
      <c r="F77" s="30" t="s">
        <v>26</v>
      </c>
      <c r="G77" s="30" t="s">
        <v>21</v>
      </c>
    </row>
    <row r="78" spans="1:15" x14ac:dyDescent="0.2">
      <c r="A78" s="29" t="s">
        <v>59</v>
      </c>
      <c r="B78" s="29">
        <f>SUM(I13,J21,J29)</f>
        <v>0</v>
      </c>
      <c r="C78" s="29">
        <f>J13+K29+K21+J37</f>
        <v>0</v>
      </c>
      <c r="D78" s="29">
        <f>K13+L29+L21+K37</f>
        <v>0</v>
      </c>
      <c r="E78" s="29">
        <f>L13+M29+M21+L37</f>
        <v>0</v>
      </c>
      <c r="F78" s="29">
        <f>M13+N29+N21+M37</f>
        <v>0</v>
      </c>
      <c r="G78" s="29">
        <f>SUM(B78:F78)</f>
        <v>0</v>
      </c>
    </row>
    <row r="79" spans="1:15" x14ac:dyDescent="0.2">
      <c r="A79" s="29" t="s">
        <v>37</v>
      </c>
      <c r="B79" s="29">
        <f>I45</f>
        <v>0</v>
      </c>
      <c r="C79" s="29">
        <f>J45</f>
        <v>0</v>
      </c>
      <c r="D79" s="29">
        <f>K45</f>
        <v>0</v>
      </c>
      <c r="E79" s="29">
        <f>L45</f>
        <v>0</v>
      </c>
      <c r="F79" s="29">
        <f>M45</f>
        <v>0</v>
      </c>
      <c r="G79" s="29">
        <f t="shared" ref="G79:G82" si="45">SUM(B79:F79)</f>
        <v>0</v>
      </c>
    </row>
    <row r="80" spans="1:15" x14ac:dyDescent="0.2">
      <c r="A80" s="29" t="s">
        <v>60</v>
      </c>
      <c r="B80" s="29">
        <f>I53</f>
        <v>0</v>
      </c>
      <c r="C80" s="29">
        <f t="shared" ref="C80:E80" si="46">J53</f>
        <v>0</v>
      </c>
      <c r="D80" s="29">
        <f t="shared" si="46"/>
        <v>0</v>
      </c>
      <c r="E80" s="29">
        <f t="shared" si="46"/>
        <v>0</v>
      </c>
      <c r="F80" s="29">
        <f>M53</f>
        <v>0</v>
      </c>
      <c r="G80" s="29">
        <f t="shared" si="45"/>
        <v>0</v>
      </c>
      <c r="H80" s="26" t="str">
        <f>IFERROR(IF(B80/B83&gt;20%,"Supera el 20%","Validado"),"-")</f>
        <v>-</v>
      </c>
    </row>
    <row r="81" spans="1:8" x14ac:dyDescent="0.2">
      <c r="A81" s="29" t="s">
        <v>61</v>
      </c>
      <c r="B81" s="29">
        <f>H63</f>
        <v>0</v>
      </c>
      <c r="C81" s="29">
        <f t="shared" ref="C81:E81" si="47">I63</f>
        <v>0</v>
      </c>
      <c r="D81" s="29">
        <f t="shared" si="47"/>
        <v>0</v>
      </c>
      <c r="E81" s="29">
        <f t="shared" si="47"/>
        <v>0</v>
      </c>
      <c r="F81" s="29">
        <f>L63</f>
        <v>0</v>
      </c>
      <c r="G81" s="29">
        <f t="shared" si="45"/>
        <v>0</v>
      </c>
    </row>
    <row r="82" spans="1:8" x14ac:dyDescent="0.2">
      <c r="A82" s="29" t="s">
        <v>62</v>
      </c>
      <c r="B82" s="29">
        <f>H73</f>
        <v>0</v>
      </c>
      <c r="C82" s="29">
        <f t="shared" ref="C82:D82" si="48">I73</f>
        <v>0</v>
      </c>
      <c r="D82" s="29">
        <f t="shared" si="48"/>
        <v>0</v>
      </c>
      <c r="E82" s="29">
        <f>K73</f>
        <v>0</v>
      </c>
      <c r="F82" s="29">
        <f>L73</f>
        <v>0</v>
      </c>
      <c r="G82" s="29">
        <f t="shared" si="45"/>
        <v>0</v>
      </c>
      <c r="H82" s="26" t="str">
        <f>IFERROR(IF(B82/B83&gt;15%,"Supera el 15%","Validado"),"-")</f>
        <v>-</v>
      </c>
    </row>
    <row r="83" spans="1:8" x14ac:dyDescent="0.2">
      <c r="A83" s="32" t="s">
        <v>27</v>
      </c>
      <c r="B83" s="32">
        <f>SUM(B78:B82)</f>
        <v>0</v>
      </c>
      <c r="C83" s="32">
        <f t="shared" ref="C83:G83" si="49">SUM(C78:C82)</f>
        <v>0</v>
      </c>
      <c r="D83" s="32">
        <f t="shared" si="49"/>
        <v>0</v>
      </c>
      <c r="E83" s="32">
        <f t="shared" si="49"/>
        <v>0</v>
      </c>
      <c r="F83" s="32">
        <f t="shared" si="49"/>
        <v>0</v>
      </c>
      <c r="G83" s="32">
        <f t="shared" si="49"/>
        <v>0</v>
      </c>
    </row>
    <row r="84" spans="1:8" x14ac:dyDescent="0.2">
      <c r="C84" s="87">
        <f>C83+D83</f>
        <v>0</v>
      </c>
      <c r="D84" s="87"/>
      <c r="E84" s="87">
        <f>E83+F83</f>
        <v>0</v>
      </c>
      <c r="F84" s="87"/>
    </row>
    <row r="86" spans="1:8" x14ac:dyDescent="0.2">
      <c r="A86" s="37" t="s">
        <v>94</v>
      </c>
      <c r="B86" s="38"/>
      <c r="C86" s="60" t="s">
        <v>63</v>
      </c>
      <c r="D86" s="39" t="s">
        <v>64</v>
      </c>
    </row>
    <row r="87" spans="1:8" x14ac:dyDescent="0.2">
      <c r="A87" s="33" t="s">
        <v>65</v>
      </c>
      <c r="B87" s="34"/>
      <c r="C87" s="41">
        <f>B83/D87</f>
        <v>0</v>
      </c>
      <c r="D87" s="29">
        <v>227700000</v>
      </c>
      <c r="E87" s="26" t="str">
        <f>IF(C87&lt;=100%,"Validado","Error")</f>
        <v>Validado</v>
      </c>
    </row>
    <row r="88" spans="1:8" x14ac:dyDescent="0.2">
      <c r="A88" s="33" t="s">
        <v>66</v>
      </c>
      <c r="B88" s="34"/>
      <c r="C88" s="42">
        <v>0.3</v>
      </c>
      <c r="D88" s="29">
        <f>B83*C88</f>
        <v>0</v>
      </c>
      <c r="E88" s="26" t="str">
        <f>IF(C84&gt;=D88,"Validado","Error")</f>
        <v>Validado</v>
      </c>
    </row>
    <row r="89" spans="1:8" x14ac:dyDescent="0.2">
      <c r="A89" s="35" t="s">
        <v>67</v>
      </c>
      <c r="B89" s="36"/>
      <c r="C89" s="42">
        <v>0.15</v>
      </c>
      <c r="D89" s="29">
        <f>B83*C89</f>
        <v>0</v>
      </c>
      <c r="E89" s="26" t="str">
        <f>IF(E84&gt;=D89,"Validado","Error")</f>
        <v>Validado</v>
      </c>
    </row>
  </sheetData>
  <mergeCells count="21">
    <mergeCell ref="U16:V16"/>
    <mergeCell ref="A1:A5"/>
    <mergeCell ref="A31:F31"/>
    <mergeCell ref="I32:M32"/>
    <mergeCell ref="H56:L56"/>
    <mergeCell ref="H66:L66"/>
    <mergeCell ref="A7:F7"/>
    <mergeCell ref="C84:D84"/>
    <mergeCell ref="E84:F84"/>
    <mergeCell ref="A75:F75"/>
    <mergeCell ref="I8:M8"/>
    <mergeCell ref="I40:M40"/>
    <mergeCell ref="I48:M48"/>
    <mergeCell ref="J16:N16"/>
    <mergeCell ref="J24:N24"/>
    <mergeCell ref="A39:F39"/>
    <mergeCell ref="A47:F47"/>
    <mergeCell ref="A55:F55"/>
    <mergeCell ref="A65:F65"/>
    <mergeCell ref="A23:F23"/>
    <mergeCell ref="A15:F15"/>
  </mergeCells>
  <conditionalFormatting sqref="C87">
    <cfRule type="cellIs" dxfId="30" priority="22" operator="greaterThan">
      <formula>1</formula>
    </cfRule>
  </conditionalFormatting>
  <conditionalFormatting sqref="D18:D20">
    <cfRule type="cellIs" dxfId="29" priority="1" operator="lessThan">
      <formula>80</formula>
    </cfRule>
  </conditionalFormatting>
  <conditionalFormatting sqref="D26:D28">
    <cfRule type="cellIs" dxfId="28" priority="36" operator="lessThan">
      <formula>36</formula>
    </cfRule>
  </conditionalFormatting>
  <conditionalFormatting sqref="F18:F20">
    <cfRule type="cellIs" dxfId="27" priority="9" operator="greaterThan">
      <formula>2700000</formula>
    </cfRule>
  </conditionalFormatting>
  <conditionalFormatting sqref="F26:F28">
    <cfRule type="cellIs" dxfId="26" priority="11" operator="greaterThan">
      <formula>600000</formula>
    </cfRule>
  </conditionalFormatting>
  <conditionalFormatting sqref="H80">
    <cfRule type="containsText" dxfId="25" priority="6" operator="containsText" text="Supera el 20%">
      <formula>NOT(ISERROR(SEARCH("Supera el 20%",H80)))</formula>
    </cfRule>
    <cfRule type="cellIs" dxfId="24" priority="7" operator="equal">
      <formula>"Supera el 15%"</formula>
    </cfRule>
  </conditionalFormatting>
  <conditionalFormatting sqref="H82">
    <cfRule type="containsText" dxfId="23" priority="5" operator="containsText" text="Supera el 15%">
      <formula>NOT(ISERROR(SEARCH("Supera el 15%",H82)))</formula>
    </cfRule>
    <cfRule type="cellIs" dxfId="22" priority="13" operator="equal">
      <formula>"Supera el 15%"</formula>
    </cfRule>
  </conditionalFormatting>
  <conditionalFormatting sqref="K26:K28">
    <cfRule type="cellIs" dxfId="21" priority="39" operator="greaterThan">
      <formula>#REF!</formula>
    </cfRule>
  </conditionalFormatting>
  <conditionalFormatting sqref="N58:N62">
    <cfRule type="cellIs" dxfId="20" priority="29" operator="equal">
      <formula>"Error"</formula>
    </cfRule>
  </conditionalFormatting>
  <conditionalFormatting sqref="N68:N73">
    <cfRule type="cellIs" dxfId="19" priority="23" operator="equal">
      <formula>"Error"</formula>
    </cfRule>
  </conditionalFormatting>
  <conditionalFormatting sqref="O10:O12 P18:P20 P26:P28 O34:O36 O42:O44 O50:O52 E87:E89">
    <cfRule type="cellIs" dxfId="18" priority="18" operator="equal">
      <formula>"Error"</formula>
    </cfRule>
  </conditionalFormatting>
  <conditionalFormatting sqref="O68:O73">
    <cfRule type="cellIs" dxfId="17" priority="20" operator="greaterThan">
      <formula>0.15</formula>
    </cfRule>
  </conditionalFormatting>
  <conditionalFormatting sqref="Q18:Q20">
    <cfRule type="cellIs" dxfId="16" priority="19" operator="greaterThan">
      <formula>2500000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selection sqref="A1:D1"/>
    </sheetView>
    <sheetView workbookViewId="1">
      <selection sqref="A1:D1"/>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96" t="s">
        <v>68</v>
      </c>
      <c r="B1" s="96"/>
      <c r="C1" s="96"/>
      <c r="D1" s="96"/>
    </row>
    <row r="3" spans="1:4" ht="31.5" customHeight="1" x14ac:dyDescent="0.2">
      <c r="A3" s="100" t="s">
        <v>91</v>
      </c>
      <c r="B3" s="100"/>
      <c r="C3" s="100"/>
      <c r="D3" s="100"/>
    </row>
    <row r="4" spans="1:4" ht="13.5" thickBot="1" x14ac:dyDescent="0.25"/>
    <row r="5" spans="1:4" ht="13.5" thickBot="1" x14ac:dyDescent="0.25">
      <c r="A5" s="97" t="s">
        <v>69</v>
      </c>
      <c r="B5" s="98"/>
      <c r="C5" s="98"/>
      <c r="D5" s="99"/>
    </row>
    <row r="6" spans="1:4" x14ac:dyDescent="0.2">
      <c r="A6" s="5" t="s">
        <v>70</v>
      </c>
      <c r="B6" s="1" t="s">
        <v>71</v>
      </c>
      <c r="D6" s="6"/>
    </row>
    <row r="7" spans="1:4" x14ac:dyDescent="0.2">
      <c r="A7" s="5" t="s">
        <v>89</v>
      </c>
      <c r="B7" s="1" t="s">
        <v>72</v>
      </c>
      <c r="D7" s="6"/>
    </row>
    <row r="8" spans="1:4" x14ac:dyDescent="0.2">
      <c r="A8" s="5" t="s">
        <v>90</v>
      </c>
      <c r="B8" s="1" t="s">
        <v>73</v>
      </c>
      <c r="D8" s="6"/>
    </row>
    <row r="9" spans="1:4" ht="13.5" thickBot="1" x14ac:dyDescent="0.25">
      <c r="A9" s="7"/>
      <c r="D9" s="6"/>
    </row>
    <row r="10" spans="1:4" ht="26.25" thickBot="1" x14ac:dyDescent="0.25">
      <c r="A10" s="8" t="s">
        <v>74</v>
      </c>
      <c r="B10" s="8" t="s">
        <v>75</v>
      </c>
      <c r="C10" s="8" t="s">
        <v>76</v>
      </c>
      <c r="D10" s="8" t="s">
        <v>77</v>
      </c>
    </row>
    <row r="11" spans="1:4" ht="25.5" x14ac:dyDescent="0.2">
      <c r="A11" s="9" t="s">
        <v>78</v>
      </c>
      <c r="B11" s="10">
        <v>0</v>
      </c>
      <c r="C11" s="11">
        <v>0</v>
      </c>
      <c r="D11" s="51" t="s">
        <v>79</v>
      </c>
    </row>
    <row r="12" spans="1:4" x14ac:dyDescent="0.2">
      <c r="A12" s="13" t="s">
        <v>37</v>
      </c>
      <c r="B12" s="14">
        <v>0</v>
      </c>
      <c r="C12" s="15">
        <v>0</v>
      </c>
      <c r="D12" s="16"/>
    </row>
    <row r="13" spans="1:4" x14ac:dyDescent="0.2">
      <c r="A13" s="13" t="s">
        <v>60</v>
      </c>
      <c r="B13" s="14">
        <v>0</v>
      </c>
      <c r="C13" s="15">
        <v>0</v>
      </c>
      <c r="D13" s="16"/>
    </row>
    <row r="14" spans="1:4" x14ac:dyDescent="0.2">
      <c r="A14" s="13" t="s">
        <v>46</v>
      </c>
      <c r="B14" s="14">
        <v>0</v>
      </c>
      <c r="C14" s="15">
        <v>0</v>
      </c>
      <c r="D14" s="16"/>
    </row>
    <row r="15" spans="1:4" ht="13.5" thickBot="1" x14ac:dyDescent="0.25">
      <c r="A15" s="13" t="s">
        <v>80</v>
      </c>
      <c r="B15" s="17">
        <v>0</v>
      </c>
      <c r="C15" s="18">
        <v>0</v>
      </c>
      <c r="D15" s="16"/>
    </row>
    <row r="16" spans="1:4" ht="13.5" thickBot="1" x14ac:dyDescent="0.25">
      <c r="A16" s="19" t="s">
        <v>81</v>
      </c>
      <c r="B16" s="20">
        <f>SUM(B11:B15)</f>
        <v>0</v>
      </c>
      <c r="C16" s="21">
        <f>SUM(C11:C15)</f>
        <v>0</v>
      </c>
      <c r="D16" s="22" t="str">
        <f>IF(B16=C16,"PRESUPUESTO VALIDADO","CORREGIR DIFERENCIA")</f>
        <v>PRESUPUESTO VALIDADO</v>
      </c>
    </row>
    <row r="17" spans="1:4" ht="13.5" thickBot="1" x14ac:dyDescent="0.25"/>
    <row r="18" spans="1:4" ht="13.5" thickBot="1" x14ac:dyDescent="0.25">
      <c r="A18" s="97" t="s">
        <v>82</v>
      </c>
      <c r="B18" s="98"/>
      <c r="C18" s="98"/>
      <c r="D18" s="99"/>
    </row>
    <row r="19" spans="1:4" x14ac:dyDescent="0.2">
      <c r="A19" s="5" t="s">
        <v>70</v>
      </c>
      <c r="B19" s="1" t="s">
        <v>71</v>
      </c>
      <c r="D19" s="6"/>
    </row>
    <row r="20" spans="1:4" x14ac:dyDescent="0.2">
      <c r="A20" s="5" t="s">
        <v>89</v>
      </c>
      <c r="B20" s="1" t="s">
        <v>72</v>
      </c>
      <c r="D20" s="6"/>
    </row>
    <row r="21" spans="1:4" x14ac:dyDescent="0.2">
      <c r="A21" s="5" t="s">
        <v>90</v>
      </c>
      <c r="B21" s="1" t="s">
        <v>73</v>
      </c>
      <c r="D21" s="6"/>
    </row>
    <row r="22" spans="1:4" ht="13.5" thickBot="1" x14ac:dyDescent="0.25">
      <c r="A22" s="7"/>
      <c r="D22" s="6"/>
    </row>
    <row r="23" spans="1:4" ht="26.25" thickBot="1" x14ac:dyDescent="0.25">
      <c r="A23" s="8" t="s">
        <v>74</v>
      </c>
      <c r="B23" s="8" t="s">
        <v>75</v>
      </c>
      <c r="C23" s="8" t="s">
        <v>76</v>
      </c>
      <c r="D23" s="8" t="s">
        <v>77</v>
      </c>
    </row>
    <row r="24" spans="1:4" x14ac:dyDescent="0.2">
      <c r="A24" s="9" t="s">
        <v>78</v>
      </c>
      <c r="B24" s="10">
        <v>0</v>
      </c>
      <c r="C24" s="11">
        <v>0</v>
      </c>
      <c r="D24" s="12"/>
    </row>
    <row r="25" spans="1:4" x14ac:dyDescent="0.2">
      <c r="A25" s="13" t="s">
        <v>37</v>
      </c>
      <c r="B25" s="14">
        <v>0</v>
      </c>
      <c r="C25" s="15">
        <v>0</v>
      </c>
      <c r="D25" s="16"/>
    </row>
    <row r="26" spans="1:4" x14ac:dyDescent="0.2">
      <c r="A26" s="13" t="s">
        <v>60</v>
      </c>
      <c r="B26" s="14">
        <v>0</v>
      </c>
      <c r="C26" s="15">
        <v>0</v>
      </c>
      <c r="D26" s="16"/>
    </row>
    <row r="27" spans="1:4" x14ac:dyDescent="0.2">
      <c r="A27" s="13" t="s">
        <v>46</v>
      </c>
      <c r="B27" s="14">
        <v>0</v>
      </c>
      <c r="C27" s="15">
        <v>0</v>
      </c>
      <c r="D27" s="16"/>
    </row>
    <row r="28" spans="1:4" ht="13.5" thickBot="1" x14ac:dyDescent="0.25">
      <c r="A28" s="13" t="s">
        <v>80</v>
      </c>
      <c r="B28" s="17">
        <v>0</v>
      </c>
      <c r="C28" s="18">
        <v>0</v>
      </c>
      <c r="D28" s="16"/>
    </row>
    <row r="29" spans="1:4" ht="13.5" thickBot="1" x14ac:dyDescent="0.25">
      <c r="A29" s="19" t="s">
        <v>81</v>
      </c>
      <c r="B29" s="20">
        <f>SUM(B24:B28)</f>
        <v>0</v>
      </c>
      <c r="C29" s="21">
        <f>SUM(C24:C28)</f>
        <v>0</v>
      </c>
      <c r="D29" s="22" t="str">
        <f>IF(B29=C29,"PRESUPUESTO VALIDADO","CORREGIR DIFERENCIA")</f>
        <v>PRESUPUESTO VALIDADO</v>
      </c>
    </row>
    <row r="30" spans="1:4" ht="13.5" thickBot="1" x14ac:dyDescent="0.25"/>
    <row r="31" spans="1:4" ht="13.5" thickBot="1" x14ac:dyDescent="0.25">
      <c r="A31" s="97" t="s">
        <v>83</v>
      </c>
      <c r="B31" s="98"/>
      <c r="C31" s="98"/>
      <c r="D31" s="99"/>
    </row>
    <row r="32" spans="1:4" x14ac:dyDescent="0.2">
      <c r="A32" s="5" t="s">
        <v>70</v>
      </c>
      <c r="B32" s="1" t="s">
        <v>71</v>
      </c>
      <c r="D32" s="6"/>
    </row>
    <row r="33" spans="1:4" x14ac:dyDescent="0.2">
      <c r="A33" s="5" t="s">
        <v>89</v>
      </c>
      <c r="B33" s="1" t="s">
        <v>72</v>
      </c>
      <c r="D33" s="6"/>
    </row>
    <row r="34" spans="1:4" x14ac:dyDescent="0.2">
      <c r="A34" s="5" t="s">
        <v>90</v>
      </c>
      <c r="B34" s="1" t="s">
        <v>73</v>
      </c>
      <c r="D34" s="6"/>
    </row>
    <row r="35" spans="1:4" ht="13.5" thickBot="1" x14ac:dyDescent="0.25">
      <c r="A35" s="7"/>
      <c r="D35" s="6"/>
    </row>
    <row r="36" spans="1:4" ht="26.25" thickBot="1" x14ac:dyDescent="0.25">
      <c r="A36" s="8" t="s">
        <v>74</v>
      </c>
      <c r="B36" s="8" t="s">
        <v>75</v>
      </c>
      <c r="C36" s="8" t="s">
        <v>76</v>
      </c>
      <c r="D36" s="8" t="s">
        <v>77</v>
      </c>
    </row>
    <row r="37" spans="1:4" x14ac:dyDescent="0.2">
      <c r="A37" s="9" t="s">
        <v>78</v>
      </c>
      <c r="B37" s="10">
        <v>0</v>
      </c>
      <c r="C37" s="11">
        <v>0</v>
      </c>
      <c r="D37" s="12"/>
    </row>
    <row r="38" spans="1:4" x14ac:dyDescent="0.2">
      <c r="A38" s="13" t="s">
        <v>37</v>
      </c>
      <c r="B38" s="14">
        <v>0</v>
      </c>
      <c r="C38" s="15">
        <v>0</v>
      </c>
      <c r="D38" s="16"/>
    </row>
    <row r="39" spans="1:4" x14ac:dyDescent="0.2">
      <c r="A39" s="13" t="s">
        <v>60</v>
      </c>
      <c r="B39" s="14">
        <v>0</v>
      </c>
      <c r="C39" s="15">
        <v>0</v>
      </c>
      <c r="D39" s="16"/>
    </row>
    <row r="40" spans="1:4" x14ac:dyDescent="0.2">
      <c r="A40" s="13" t="s">
        <v>46</v>
      </c>
      <c r="B40" s="14">
        <v>0</v>
      </c>
      <c r="C40" s="15">
        <v>0</v>
      </c>
      <c r="D40" s="16"/>
    </row>
    <row r="41" spans="1:4" ht="13.5" thickBot="1" x14ac:dyDescent="0.25">
      <c r="A41" s="13" t="s">
        <v>80</v>
      </c>
      <c r="B41" s="17">
        <v>0</v>
      </c>
      <c r="C41" s="18">
        <v>0</v>
      </c>
      <c r="D41" s="16"/>
    </row>
    <row r="42" spans="1:4" ht="13.5" thickBot="1" x14ac:dyDescent="0.25">
      <c r="A42" s="19" t="s">
        <v>81</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7" t="s">
        <v>84</v>
      </c>
      <c r="B44" s="98"/>
      <c r="C44" s="98"/>
      <c r="D44" s="99"/>
    </row>
    <row r="45" spans="1:4" x14ac:dyDescent="0.2">
      <c r="A45" s="5" t="s">
        <v>70</v>
      </c>
      <c r="B45" s="1" t="s">
        <v>71</v>
      </c>
      <c r="D45" s="6"/>
    </row>
    <row r="46" spans="1:4" x14ac:dyDescent="0.2">
      <c r="A46" s="5" t="s">
        <v>89</v>
      </c>
      <c r="B46" s="1" t="s">
        <v>72</v>
      </c>
      <c r="D46" s="6"/>
    </row>
    <row r="47" spans="1:4" x14ac:dyDescent="0.2">
      <c r="A47" s="5" t="s">
        <v>90</v>
      </c>
      <c r="B47" s="1" t="s">
        <v>73</v>
      </c>
      <c r="D47" s="6"/>
    </row>
    <row r="48" spans="1:4" ht="13.5" thickBot="1" x14ac:dyDescent="0.25">
      <c r="A48" s="7"/>
      <c r="D48" s="6"/>
    </row>
    <row r="49" spans="1:4" ht="26.25" thickBot="1" x14ac:dyDescent="0.25">
      <c r="A49" s="8" t="s">
        <v>74</v>
      </c>
      <c r="B49" s="8" t="s">
        <v>75</v>
      </c>
      <c r="C49" s="8" t="s">
        <v>76</v>
      </c>
      <c r="D49" s="8" t="s">
        <v>77</v>
      </c>
    </row>
    <row r="50" spans="1:4" x14ac:dyDescent="0.2">
      <c r="A50" s="9" t="s">
        <v>78</v>
      </c>
      <c r="B50" s="10">
        <v>0</v>
      </c>
      <c r="C50" s="11">
        <v>0</v>
      </c>
      <c r="D50" s="12"/>
    </row>
    <row r="51" spans="1:4" x14ac:dyDescent="0.2">
      <c r="A51" s="13" t="s">
        <v>37</v>
      </c>
      <c r="B51" s="14">
        <v>0</v>
      </c>
      <c r="C51" s="15">
        <v>0</v>
      </c>
      <c r="D51" s="16"/>
    </row>
    <row r="52" spans="1:4" x14ac:dyDescent="0.2">
      <c r="A52" s="13" t="s">
        <v>60</v>
      </c>
      <c r="B52" s="14">
        <v>0</v>
      </c>
      <c r="C52" s="15">
        <v>0</v>
      </c>
      <c r="D52" s="16"/>
    </row>
    <row r="53" spans="1:4" x14ac:dyDescent="0.2">
      <c r="A53" s="13" t="s">
        <v>46</v>
      </c>
      <c r="B53" s="14">
        <v>0</v>
      </c>
      <c r="C53" s="15">
        <v>0</v>
      </c>
      <c r="D53" s="16"/>
    </row>
    <row r="54" spans="1:4" ht="13.5" thickBot="1" x14ac:dyDescent="0.25">
      <c r="A54" s="13" t="s">
        <v>80</v>
      </c>
      <c r="B54" s="17">
        <v>0</v>
      </c>
      <c r="C54" s="18">
        <v>0</v>
      </c>
      <c r="D54" s="16"/>
    </row>
    <row r="55" spans="1:4" ht="13.5" thickBot="1" x14ac:dyDescent="0.25">
      <c r="A55" s="19" t="s">
        <v>81</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workbookViewId="0">
      <selection sqref="A1:D1"/>
    </sheetView>
    <sheetView workbookViewId="1">
      <selection sqref="A1:D1"/>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96" t="s">
        <v>68</v>
      </c>
      <c r="B1" s="96"/>
      <c r="C1" s="96"/>
      <c r="D1" s="96"/>
    </row>
    <row r="3" spans="1:4" ht="31.5" customHeight="1" x14ac:dyDescent="0.2">
      <c r="A3" s="100" t="s">
        <v>91</v>
      </c>
      <c r="B3" s="100"/>
      <c r="C3" s="100"/>
      <c r="D3" s="100"/>
    </row>
    <row r="4" spans="1:4" ht="13.5" thickBot="1" x14ac:dyDescent="0.25"/>
    <row r="5" spans="1:4" ht="13.5" thickBot="1" x14ac:dyDescent="0.25">
      <c r="A5" s="97" t="s">
        <v>69</v>
      </c>
      <c r="B5" s="98"/>
      <c r="C5" s="98"/>
      <c r="D5" s="99"/>
    </row>
    <row r="6" spans="1:4" x14ac:dyDescent="0.2">
      <c r="A6" s="5" t="s">
        <v>70</v>
      </c>
      <c r="B6" s="1" t="s">
        <v>71</v>
      </c>
      <c r="D6" s="6"/>
    </row>
    <row r="7" spans="1:4" x14ac:dyDescent="0.2">
      <c r="A7" s="5" t="s">
        <v>89</v>
      </c>
      <c r="B7" s="1" t="s">
        <v>85</v>
      </c>
      <c r="D7" s="6"/>
    </row>
    <row r="8" spans="1:4" x14ac:dyDescent="0.2">
      <c r="A8" s="5" t="s">
        <v>90</v>
      </c>
      <c r="B8" s="1" t="s">
        <v>73</v>
      </c>
      <c r="D8" s="6"/>
    </row>
    <row r="9" spans="1:4" ht="13.5" thickBot="1" x14ac:dyDescent="0.25">
      <c r="A9" s="7"/>
      <c r="D9" s="6"/>
    </row>
    <row r="10" spans="1:4" ht="26.25" thickBot="1" x14ac:dyDescent="0.25">
      <c r="A10" s="8" t="s">
        <v>74</v>
      </c>
      <c r="B10" s="8" t="s">
        <v>75</v>
      </c>
      <c r="C10" s="8" t="s">
        <v>76</v>
      </c>
      <c r="D10" s="8" t="s">
        <v>77</v>
      </c>
    </row>
    <row r="11" spans="1:4" ht="25.5" x14ac:dyDescent="0.2">
      <c r="A11" s="9" t="s">
        <v>78</v>
      </c>
      <c r="B11" s="10">
        <v>0</v>
      </c>
      <c r="C11" s="11">
        <v>0</v>
      </c>
      <c r="D11" s="50" t="s">
        <v>79</v>
      </c>
    </row>
    <row r="12" spans="1:4" x14ac:dyDescent="0.2">
      <c r="A12" s="13" t="s">
        <v>37</v>
      </c>
      <c r="B12" s="14">
        <v>0</v>
      </c>
      <c r="C12" s="15">
        <v>0</v>
      </c>
      <c r="D12" s="16"/>
    </row>
    <row r="13" spans="1:4" x14ac:dyDescent="0.2">
      <c r="A13" s="13" t="s">
        <v>60</v>
      </c>
      <c r="B13" s="14">
        <v>0</v>
      </c>
      <c r="C13" s="15">
        <v>0</v>
      </c>
      <c r="D13" s="16"/>
    </row>
    <row r="14" spans="1:4" x14ac:dyDescent="0.2">
      <c r="A14" s="13" t="s">
        <v>46</v>
      </c>
      <c r="B14" s="14">
        <v>0</v>
      </c>
      <c r="C14" s="15">
        <v>0</v>
      </c>
      <c r="D14" s="16"/>
    </row>
    <row r="15" spans="1:4" ht="13.5" thickBot="1" x14ac:dyDescent="0.25">
      <c r="A15" s="13" t="s">
        <v>80</v>
      </c>
      <c r="B15" s="17">
        <v>0</v>
      </c>
      <c r="C15" s="18">
        <v>0</v>
      </c>
      <c r="D15" s="16"/>
    </row>
    <row r="16" spans="1:4" ht="13.5" thickBot="1" x14ac:dyDescent="0.25">
      <c r="A16" s="19" t="s">
        <v>81</v>
      </c>
      <c r="B16" s="20">
        <f>SUM(B11:B15)</f>
        <v>0</v>
      </c>
      <c r="C16" s="21">
        <f>SUM(C11:C15)</f>
        <v>0</v>
      </c>
      <c r="D16" s="22" t="str">
        <f>IF(B16=C16,"PRESUPUESTO VALIDADO","CORREGIR DIFERENCIA")</f>
        <v>PRESUPUESTO VALIDADO</v>
      </c>
    </row>
    <row r="17" spans="1:4" ht="13.5" thickBot="1" x14ac:dyDescent="0.25"/>
    <row r="18" spans="1:4" ht="13.5" thickBot="1" x14ac:dyDescent="0.25">
      <c r="A18" s="97" t="s">
        <v>82</v>
      </c>
      <c r="B18" s="98"/>
      <c r="C18" s="98"/>
      <c r="D18" s="99"/>
    </row>
    <row r="19" spans="1:4" x14ac:dyDescent="0.2">
      <c r="A19" s="5" t="s">
        <v>70</v>
      </c>
      <c r="B19" s="1" t="s">
        <v>71</v>
      </c>
      <c r="D19" s="6"/>
    </row>
    <row r="20" spans="1:4" x14ac:dyDescent="0.2">
      <c r="A20" s="5" t="s">
        <v>89</v>
      </c>
      <c r="B20" s="1" t="s">
        <v>85</v>
      </c>
      <c r="D20" s="6"/>
    </row>
    <row r="21" spans="1:4" x14ac:dyDescent="0.2">
      <c r="A21" s="5" t="s">
        <v>90</v>
      </c>
      <c r="B21" s="1" t="s">
        <v>73</v>
      </c>
      <c r="D21" s="6"/>
    </row>
    <row r="22" spans="1:4" ht="13.5" thickBot="1" x14ac:dyDescent="0.25">
      <c r="A22" s="7"/>
      <c r="D22" s="6"/>
    </row>
    <row r="23" spans="1:4" ht="26.25" thickBot="1" x14ac:dyDescent="0.25">
      <c r="A23" s="8" t="s">
        <v>74</v>
      </c>
      <c r="B23" s="8" t="s">
        <v>75</v>
      </c>
      <c r="C23" s="8" t="s">
        <v>76</v>
      </c>
      <c r="D23" s="8" t="s">
        <v>77</v>
      </c>
    </row>
    <row r="24" spans="1:4" x14ac:dyDescent="0.2">
      <c r="A24" s="9" t="s">
        <v>78</v>
      </c>
      <c r="B24" s="10">
        <v>0</v>
      </c>
      <c r="C24" s="11">
        <v>0</v>
      </c>
      <c r="D24" s="12"/>
    </row>
    <row r="25" spans="1:4" x14ac:dyDescent="0.2">
      <c r="A25" s="13" t="s">
        <v>37</v>
      </c>
      <c r="B25" s="14">
        <v>0</v>
      </c>
      <c r="C25" s="15">
        <v>0</v>
      </c>
      <c r="D25" s="16"/>
    </row>
    <row r="26" spans="1:4" x14ac:dyDescent="0.2">
      <c r="A26" s="13" t="s">
        <v>60</v>
      </c>
      <c r="B26" s="14">
        <v>0</v>
      </c>
      <c r="C26" s="15">
        <v>0</v>
      </c>
      <c r="D26" s="16"/>
    </row>
    <row r="27" spans="1:4" x14ac:dyDescent="0.2">
      <c r="A27" s="13" t="s">
        <v>46</v>
      </c>
      <c r="B27" s="14">
        <v>0</v>
      </c>
      <c r="C27" s="15">
        <v>0</v>
      </c>
      <c r="D27" s="16"/>
    </row>
    <row r="28" spans="1:4" ht="13.5" thickBot="1" x14ac:dyDescent="0.25">
      <c r="A28" s="13" t="s">
        <v>80</v>
      </c>
      <c r="B28" s="17">
        <v>0</v>
      </c>
      <c r="C28" s="18">
        <v>0</v>
      </c>
      <c r="D28" s="16"/>
    </row>
    <row r="29" spans="1:4" ht="13.5" thickBot="1" x14ac:dyDescent="0.25">
      <c r="A29" s="19" t="s">
        <v>81</v>
      </c>
      <c r="B29" s="20">
        <f>SUM(B24:B28)</f>
        <v>0</v>
      </c>
      <c r="C29" s="21">
        <f>SUM(C24:C28)</f>
        <v>0</v>
      </c>
      <c r="D29" s="22" t="str">
        <f>IF(B29=C29,"PRESUPUESTO VALIDADO","CORREGIR DIFERENCIA")</f>
        <v>PRESUPUESTO VALIDADO</v>
      </c>
    </row>
    <row r="30" spans="1:4" ht="13.5" thickBot="1" x14ac:dyDescent="0.25"/>
    <row r="31" spans="1:4" ht="13.5" thickBot="1" x14ac:dyDescent="0.25">
      <c r="A31" s="97" t="s">
        <v>83</v>
      </c>
      <c r="B31" s="98"/>
      <c r="C31" s="98"/>
      <c r="D31" s="99"/>
    </row>
    <row r="32" spans="1:4" x14ac:dyDescent="0.2">
      <c r="A32" s="5" t="s">
        <v>70</v>
      </c>
      <c r="B32" s="1" t="s">
        <v>71</v>
      </c>
      <c r="D32" s="6"/>
    </row>
    <row r="33" spans="1:4" x14ac:dyDescent="0.2">
      <c r="A33" s="5" t="s">
        <v>89</v>
      </c>
      <c r="B33" s="1" t="s">
        <v>85</v>
      </c>
      <c r="D33" s="6"/>
    </row>
    <row r="34" spans="1:4" x14ac:dyDescent="0.2">
      <c r="A34" s="5" t="s">
        <v>90</v>
      </c>
      <c r="B34" s="1" t="s">
        <v>73</v>
      </c>
      <c r="D34" s="6"/>
    </row>
    <row r="35" spans="1:4" ht="13.5" thickBot="1" x14ac:dyDescent="0.25">
      <c r="A35" s="7"/>
      <c r="D35" s="6"/>
    </row>
    <row r="36" spans="1:4" ht="26.25" thickBot="1" x14ac:dyDescent="0.25">
      <c r="A36" s="8" t="s">
        <v>74</v>
      </c>
      <c r="B36" s="8" t="s">
        <v>75</v>
      </c>
      <c r="C36" s="8" t="s">
        <v>76</v>
      </c>
      <c r="D36" s="8" t="s">
        <v>77</v>
      </c>
    </row>
    <row r="37" spans="1:4" x14ac:dyDescent="0.2">
      <c r="A37" s="9" t="s">
        <v>78</v>
      </c>
      <c r="B37" s="10">
        <v>0</v>
      </c>
      <c r="C37" s="11">
        <v>0</v>
      </c>
      <c r="D37" s="12"/>
    </row>
    <row r="38" spans="1:4" x14ac:dyDescent="0.2">
      <c r="A38" s="13" t="s">
        <v>37</v>
      </c>
      <c r="B38" s="14">
        <v>0</v>
      </c>
      <c r="C38" s="15">
        <v>0</v>
      </c>
      <c r="D38" s="16"/>
    </row>
    <row r="39" spans="1:4" x14ac:dyDescent="0.2">
      <c r="A39" s="13" t="s">
        <v>60</v>
      </c>
      <c r="B39" s="14">
        <v>0</v>
      </c>
      <c r="C39" s="15">
        <v>0</v>
      </c>
      <c r="D39" s="16"/>
    </row>
    <row r="40" spans="1:4" x14ac:dyDescent="0.2">
      <c r="A40" s="13" t="s">
        <v>46</v>
      </c>
      <c r="B40" s="14">
        <v>0</v>
      </c>
      <c r="C40" s="15">
        <v>0</v>
      </c>
      <c r="D40" s="16"/>
    </row>
    <row r="41" spans="1:4" ht="13.5" thickBot="1" x14ac:dyDescent="0.25">
      <c r="A41" s="13" t="s">
        <v>80</v>
      </c>
      <c r="B41" s="17">
        <v>0</v>
      </c>
      <c r="C41" s="18">
        <v>0</v>
      </c>
      <c r="D41" s="16"/>
    </row>
    <row r="42" spans="1:4" ht="13.5" thickBot="1" x14ac:dyDescent="0.25">
      <c r="A42" s="19" t="s">
        <v>81</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7" t="s">
        <v>84</v>
      </c>
      <c r="B44" s="98"/>
      <c r="C44" s="98"/>
      <c r="D44" s="99"/>
    </row>
    <row r="45" spans="1:4" x14ac:dyDescent="0.2">
      <c r="A45" s="5" t="s">
        <v>70</v>
      </c>
      <c r="B45" s="1" t="s">
        <v>71</v>
      </c>
      <c r="D45" s="6"/>
    </row>
    <row r="46" spans="1:4" x14ac:dyDescent="0.2">
      <c r="A46" s="5" t="s">
        <v>89</v>
      </c>
      <c r="B46" s="1" t="s">
        <v>85</v>
      </c>
      <c r="D46" s="6"/>
    </row>
    <row r="47" spans="1:4" x14ac:dyDescent="0.2">
      <c r="A47" s="5" t="s">
        <v>90</v>
      </c>
      <c r="B47" s="1" t="s">
        <v>73</v>
      </c>
      <c r="D47" s="6"/>
    </row>
    <row r="48" spans="1:4" ht="13.5" thickBot="1" x14ac:dyDescent="0.25">
      <c r="A48" s="7"/>
      <c r="D48" s="6"/>
    </row>
    <row r="49" spans="1:4" ht="26.25" thickBot="1" x14ac:dyDescent="0.25">
      <c r="A49" s="8" t="s">
        <v>74</v>
      </c>
      <c r="B49" s="8" t="s">
        <v>75</v>
      </c>
      <c r="C49" s="8" t="s">
        <v>76</v>
      </c>
      <c r="D49" s="8" t="s">
        <v>77</v>
      </c>
    </row>
    <row r="50" spans="1:4" x14ac:dyDescent="0.2">
      <c r="A50" s="9" t="s">
        <v>78</v>
      </c>
      <c r="B50" s="10">
        <v>0</v>
      </c>
      <c r="C50" s="11">
        <v>0</v>
      </c>
      <c r="D50" s="12"/>
    </row>
    <row r="51" spans="1:4" x14ac:dyDescent="0.2">
      <c r="A51" s="13" t="s">
        <v>37</v>
      </c>
      <c r="B51" s="14">
        <v>0</v>
      </c>
      <c r="C51" s="15">
        <v>0</v>
      </c>
      <c r="D51" s="16"/>
    </row>
    <row r="52" spans="1:4" x14ac:dyDescent="0.2">
      <c r="A52" s="13" t="s">
        <v>60</v>
      </c>
      <c r="B52" s="14">
        <v>0</v>
      </c>
      <c r="C52" s="15">
        <v>0</v>
      </c>
      <c r="D52" s="16"/>
    </row>
    <row r="53" spans="1:4" x14ac:dyDescent="0.2">
      <c r="A53" s="13" t="s">
        <v>46</v>
      </c>
      <c r="B53" s="14">
        <v>0</v>
      </c>
      <c r="C53" s="15">
        <v>0</v>
      </c>
      <c r="D53" s="16"/>
    </row>
    <row r="54" spans="1:4" ht="13.5" thickBot="1" x14ac:dyDescent="0.25">
      <c r="A54" s="13" t="s">
        <v>80</v>
      </c>
      <c r="B54" s="17">
        <v>0</v>
      </c>
      <c r="C54" s="18">
        <v>0</v>
      </c>
      <c r="D54" s="16"/>
    </row>
    <row r="55" spans="1:4" ht="13.5" thickBot="1" x14ac:dyDescent="0.25">
      <c r="A55" s="19" t="s">
        <v>81</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2.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3.xml><?xml version="1.0" encoding="utf-8"?>
<ds:datastoreItem xmlns:ds="http://schemas.openxmlformats.org/officeDocument/2006/customXml" ds:itemID="{99E27ED5-2F6A-4E1C-BB1B-492A2DAAF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Alfredo Liu Escalante</cp:lastModifiedBy>
  <cp:revision/>
  <dcterms:created xsi:type="dcterms:W3CDTF">1999-03-29T20:02:48Z</dcterms:created>
  <dcterms:modified xsi:type="dcterms:W3CDTF">2025-08-04T16:32:37Z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